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10" windowHeight="12225" activeTab="1"/>
  </bookViews>
  <sheets>
    <sheet name="mérleg" sheetId="1" r:id="rId1"/>
    <sheet name="pénzmaradvány" sheetId="2" r:id="rId2"/>
    <sheet name="pénzforg jelentés" sheetId="3" r:id="rId3"/>
  </sheets>
  <definedNames/>
  <calcPr fullCalcOnLoad="1"/>
</workbook>
</file>

<file path=xl/sharedStrings.xml><?xml version="1.0" encoding="utf-8"?>
<sst xmlns="http://schemas.openxmlformats.org/spreadsheetml/2006/main" count="128" uniqueCount="114">
  <si>
    <t>ESZKÖZÖK</t>
  </si>
  <si>
    <t>Beszámoló záró adatai</t>
  </si>
  <si>
    <t>Auditálási eltérés</t>
  </si>
  <si>
    <t>FORRÁSOK</t>
  </si>
  <si>
    <t>Kimutatás az egyszerűsített mérleg felülvizsgálatáról</t>
  </si>
  <si>
    <t>I. Immateriális Javak</t>
  </si>
  <si>
    <t>II. Tárgyi eszközök</t>
  </si>
  <si>
    <t>III. Befektetett pénzügyi eszk.</t>
  </si>
  <si>
    <t>IV. Üzemeltetésre, kezelésre átadott,konc.-ba adott eszk.</t>
  </si>
  <si>
    <t>B) Forgóeszközök</t>
  </si>
  <si>
    <t>I. Készletek</t>
  </si>
  <si>
    <t>II. Követelések</t>
  </si>
  <si>
    <t>III. Értékpapírok</t>
  </si>
  <si>
    <t>V Egyéb aktív pü. Elszámolások.</t>
  </si>
  <si>
    <t>IV. Pénzeszközök</t>
  </si>
  <si>
    <t>Összesen:</t>
  </si>
  <si>
    <t>A) Befektetett eszközök</t>
  </si>
  <si>
    <t>D) Saját tőke</t>
  </si>
  <si>
    <t>2. Tőkeváltozás</t>
  </si>
  <si>
    <t>3. Értékelési tartalék</t>
  </si>
  <si>
    <t>E) Tartalék</t>
  </si>
  <si>
    <t>I. Költségvetési tartalékok</t>
  </si>
  <si>
    <t>II. Vállalkozási tartalékok</t>
  </si>
  <si>
    <t>F) Kötelezettségek</t>
  </si>
  <si>
    <t>I. Hosszú lej. Kötelezettség</t>
  </si>
  <si>
    <t>II. Rövid lej. Kötelezettség</t>
  </si>
  <si>
    <t>III. Egyéb passzív pü. Elszámolások</t>
  </si>
  <si>
    <t>Megnevezés</t>
  </si>
  <si>
    <t>1. Záró pénzkészlet</t>
  </si>
  <si>
    <t>3. Egyéb aktív és passzív pü. Elszámolások összevont záróegyenlege (+,-)</t>
  </si>
  <si>
    <t>5. Vállalkozási tevékenység pénzforgalmi eredménye(-)</t>
  </si>
  <si>
    <t>6. Tárgyévi helyesbített pénzmaradvány</t>
  </si>
  <si>
    <t>7. Finanszírozásból származó korrekciók (+,-)</t>
  </si>
  <si>
    <t>8. Pénzmaradványt terhelő elvonások (-)</t>
  </si>
  <si>
    <t>9. Költségvetési pénzmaradvány</t>
  </si>
  <si>
    <t>11. Költségvetési pénzmaradványt külön jogszabály alapján módosító tétel (+,-)</t>
  </si>
  <si>
    <t>12. Módosított pénzmaradvány</t>
  </si>
  <si>
    <t>14. A 10. sorból kötelezettséggel terhelt pénzmaradvány</t>
  </si>
  <si>
    <t>15. A 10. sorból szabad pénzmaradvány</t>
  </si>
  <si>
    <t>Auditálási eltérések</t>
  </si>
  <si>
    <t>4. Előző években képzett tartalék maradványa (-)</t>
  </si>
  <si>
    <t>10. A vállalkozási tev. eredményéből alaptevékenység ellátására felhasznált összeg</t>
  </si>
  <si>
    <t>KÖLTSÉGVETÉSI PÉNZFORGALMI KIADÁSOK ÖSSZESEN</t>
  </si>
  <si>
    <t>Személyi juttatások</t>
  </si>
  <si>
    <t>Munkaadót terhelő járulékok</t>
  </si>
  <si>
    <t>Dologi és egyéb folyó kiadások</t>
  </si>
  <si>
    <t>Működési célú támogatás értékű kiadások</t>
  </si>
  <si>
    <t>Államháztartáson kívülre végleges működési pénzeszközátadások</t>
  </si>
  <si>
    <t>Ellátottak pénzbeli juttatásai</t>
  </si>
  <si>
    <t>Felújítás</t>
  </si>
  <si>
    <t>Beruházás</t>
  </si>
  <si>
    <t>Hosszú lejáratú kölcsönök nyújtása</t>
  </si>
  <si>
    <t>Rövid lejáratú kölcsönök nyújtása</t>
  </si>
  <si>
    <t>Tartós hitelviszonyt megtestesítő értékpapírok kiadásai</t>
  </si>
  <si>
    <t>Forgatási célú hitelviszonyt megtesteítő értékpapírok kiadásai</t>
  </si>
  <si>
    <t>FINANSZÍROZÁSI KIADÁSOK ÖSSZESEN</t>
  </si>
  <si>
    <t>PÉNZFORGALMI KIADÁSOK</t>
  </si>
  <si>
    <t>Pénzforgalom nélküli kiadások</t>
  </si>
  <si>
    <t>Továbbítási célú kiadások</t>
  </si>
  <si>
    <t>Kiegyenlítő, függő, átfutó kiadások</t>
  </si>
  <si>
    <t>KIADÁSOK ÖSSZESEN</t>
  </si>
  <si>
    <t>Önkormányzatok sajátos működési bevételei</t>
  </si>
  <si>
    <t>Működési célú támogatás értékű bevételek, egyéb támogatások</t>
  </si>
  <si>
    <t>Felhalmozási és tőke jellegű bevételek</t>
  </si>
  <si>
    <t>Felhalmozási célú támogatásértékű bevételek, egyéb támogatások</t>
  </si>
  <si>
    <t>ÁHT-n kívülről végleges felhalm pénzeszközátvétel</t>
  </si>
  <si>
    <t>Támogatások, kiegészítések</t>
  </si>
  <si>
    <t>Hosszú lejáratú kölcsönök visszatérülése</t>
  </si>
  <si>
    <t>Rövid lejáratú kölcsönök visszatérülése</t>
  </si>
  <si>
    <t>KÖLTSÉGVETÉSI PÉNZFORGALMI BEVÉTELEK ÖSSZESEN</t>
  </si>
  <si>
    <t>Hosszú lejáratú hitelek  felvétele</t>
  </si>
  <si>
    <t>Rövid lejáratú hitelek felvétele</t>
  </si>
  <si>
    <t>Tartós hitelviszonyt megtestesítő értékpapírok bev.</t>
  </si>
  <si>
    <t>Forgatási célú hitelviszonyt megtesteítő értékpapírok bevételei</t>
  </si>
  <si>
    <t>FINANSZÍROZÁSI BEVÉTELEK ÖSSZESEN</t>
  </si>
  <si>
    <t>PÉNZFORGALMI BEVÉTELEK</t>
  </si>
  <si>
    <t>Pénzforgalom nélküli bevételek</t>
  </si>
  <si>
    <t>Továbbítási célú bevételek</t>
  </si>
  <si>
    <t>Kiegyenlítő, átfutó, függő bevételek</t>
  </si>
  <si>
    <t>BEVÉTELEK ÖSSZESEN</t>
  </si>
  <si>
    <t>Finanszírozási műveletek eredményei</t>
  </si>
  <si>
    <t>Továbbítási célú bevételek és kiadások különbözete</t>
  </si>
  <si>
    <t>Aktív és passzív műveletek egyenlege</t>
  </si>
  <si>
    <t>32-ből önkormányzatok költségvetési támogatása (-)</t>
  </si>
  <si>
    <t>Intézményi működési bevételek</t>
  </si>
  <si>
    <t>- 5 452</t>
  </si>
  <si>
    <t>+ 2 627</t>
  </si>
  <si>
    <t>- 2 825</t>
  </si>
  <si>
    <t xml:space="preserve">              0</t>
  </si>
  <si>
    <t>Előző évi beszámoló záró adatai</t>
  </si>
  <si>
    <t>Elöző évi auditált egyszerűsített beszámoló záró adatai</t>
  </si>
  <si>
    <t>Auditált egyszerűsített beszámoló</t>
  </si>
  <si>
    <t>Előző évi auditált egyszerűsített beszámoló záró adatai</t>
  </si>
  <si>
    <t xml:space="preserve">    -713 801</t>
  </si>
  <si>
    <t xml:space="preserve">             0</t>
  </si>
  <si>
    <t>Előző évi költségvetési beszámoló adatai</t>
  </si>
  <si>
    <t>Kimutatás az egyszerűsített éves pénzforgalmi jelentésről 2012. év</t>
  </si>
  <si>
    <t>Eredeti előirányzat</t>
  </si>
  <si>
    <t>Módosított Előirányzat</t>
  </si>
  <si>
    <t>Teljesítés</t>
  </si>
  <si>
    <t>Sor</t>
  </si>
  <si>
    <t>Államháztartáson kívülre végleges felhalmozási pénzeszközátadások</t>
  </si>
  <si>
    <t>Felhalmozási célú támogatás értékű kiadások, egyéb támogatás</t>
  </si>
  <si>
    <t>Hosszú lejáratú hitelek törlesztése</t>
  </si>
  <si>
    <t>Rövid lejáratú hitelek törlesztése</t>
  </si>
  <si>
    <t>1. Induló tőke</t>
  </si>
  <si>
    <t>2. Forgatási célú pénzügyi műveletek egyenlege</t>
  </si>
  <si>
    <t>13.A 10. sorból a egészségbiztosítási alapokból folyósított pénzmaradvány</t>
  </si>
  <si>
    <t xml:space="preserve">  ebből likvid hitelek kiadása</t>
  </si>
  <si>
    <t>Áht.-n kívüli végleges működési célú pe. átvétel</t>
  </si>
  <si>
    <t>ebből likvid hitelek bevétele</t>
  </si>
  <si>
    <t>Költségvetési bevételek és kiadások különbözete</t>
  </si>
  <si>
    <t>ebből l Önkorm. Sajátosfelhalm.-i és tőkebevételei</t>
  </si>
  <si>
    <t>Kimutatás az egyszerűsített pénzmaradványról 2012. 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</si>
</sst>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_ ;\-#,##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65" fontId="1" fillId="0" borderId="10" xfId="40" applyNumberFormat="1" applyFont="1" applyBorder="1" applyAlignment="1">
      <alignment/>
    </xf>
    <xf numFmtId="0" fontId="0" fillId="0" borderId="10" xfId="0" applyBorder="1" applyAlignment="1">
      <alignment/>
    </xf>
    <xf numFmtId="165" fontId="0" fillId="0" borderId="10" xfId="4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165" fontId="0" fillId="0" borderId="10" xfId="4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166" fontId="0" fillId="0" borderId="10" xfId="40" applyNumberFormat="1" applyFont="1" applyBorder="1" applyAlignment="1">
      <alignment/>
    </xf>
    <xf numFmtId="3" fontId="0" fillId="0" borderId="10" xfId="40" applyNumberFormat="1" applyFont="1" applyBorder="1" applyAlignment="1">
      <alignment/>
    </xf>
    <xf numFmtId="3" fontId="0" fillId="0" borderId="10" xfId="40" applyNumberFormat="1" applyFont="1" applyBorder="1" applyAlignment="1">
      <alignment horizontal="right"/>
    </xf>
    <xf numFmtId="3" fontId="1" fillId="0" borderId="10" xfId="40" applyNumberFormat="1" applyFont="1" applyBorder="1" applyAlignment="1">
      <alignment/>
    </xf>
    <xf numFmtId="3" fontId="1" fillId="0" borderId="10" xfId="40" applyNumberFormat="1" applyFont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3" fontId="0" fillId="0" borderId="10" xfId="4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4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28.00390625" style="0" customWidth="1"/>
    <col min="2" max="2" width="13.421875" style="0" customWidth="1"/>
    <col min="3" max="3" width="9.28125" style="0" customWidth="1"/>
    <col min="4" max="7" width="12.421875" style="0" customWidth="1"/>
    <col min="8" max="8" width="25.00390625" style="0" customWidth="1"/>
    <col min="9" max="9" width="16.140625" style="0" customWidth="1"/>
    <col min="10" max="10" width="11.28125" style="0" customWidth="1"/>
    <col min="11" max="11" width="12.8515625" style="0" customWidth="1"/>
    <col min="12" max="12" width="14.7109375" style="0" customWidth="1"/>
    <col min="13" max="13" width="11.8515625" style="0" customWidth="1"/>
    <col min="14" max="14" width="14.28125" style="0" customWidth="1"/>
  </cols>
  <sheetData>
    <row r="1" spans="1:11" ht="22.5" customHeight="1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4" ht="51.75" customHeight="1">
      <c r="A2" s="1" t="s">
        <v>0</v>
      </c>
      <c r="B2" s="2" t="s">
        <v>89</v>
      </c>
      <c r="C2" s="9" t="s">
        <v>2</v>
      </c>
      <c r="D2" s="2" t="s">
        <v>90</v>
      </c>
      <c r="E2" s="18" t="s">
        <v>1</v>
      </c>
      <c r="F2" s="18" t="s">
        <v>2</v>
      </c>
      <c r="G2" s="18" t="s">
        <v>91</v>
      </c>
      <c r="H2" s="1" t="s">
        <v>3</v>
      </c>
      <c r="I2" s="2" t="s">
        <v>89</v>
      </c>
      <c r="J2" s="2" t="s">
        <v>2</v>
      </c>
      <c r="K2" s="2" t="s">
        <v>92</v>
      </c>
      <c r="L2" s="18" t="s">
        <v>1</v>
      </c>
      <c r="M2" s="18" t="s">
        <v>2</v>
      </c>
      <c r="N2" s="18" t="s">
        <v>91</v>
      </c>
    </row>
    <row r="3" spans="1:14" ht="18.75" customHeight="1">
      <c r="A3" s="3" t="s">
        <v>16</v>
      </c>
      <c r="B3" s="4">
        <v>10730096</v>
      </c>
      <c r="C3" s="11" t="s">
        <v>85</v>
      </c>
      <c r="D3" s="15">
        <v>10724644</v>
      </c>
      <c r="E3" s="15">
        <f>SUM(E4:E7)</f>
        <v>10628414</v>
      </c>
      <c r="F3" s="15"/>
      <c r="G3" s="15">
        <f>E3+F3</f>
        <v>10628414</v>
      </c>
      <c r="H3" s="3" t="s">
        <v>17</v>
      </c>
      <c r="I3" s="24">
        <v>9999325</v>
      </c>
      <c r="J3" s="20">
        <v>-2825</v>
      </c>
      <c r="K3" s="15">
        <v>9996500</v>
      </c>
      <c r="L3" s="26">
        <f>SUM(L4:L6)</f>
        <v>10203690</v>
      </c>
      <c r="M3" s="21"/>
      <c r="N3" s="27">
        <f>L3+M3</f>
        <v>10203690</v>
      </c>
    </row>
    <row r="4" spans="1:14" ht="12.75">
      <c r="A4" s="5" t="s">
        <v>5</v>
      </c>
      <c r="B4" s="29">
        <v>7776</v>
      </c>
      <c r="C4" s="10"/>
      <c r="D4" s="14">
        <v>7776</v>
      </c>
      <c r="E4" s="14">
        <v>5372</v>
      </c>
      <c r="F4" s="14"/>
      <c r="G4" s="15">
        <f aca="true" t="shared" si="0" ref="G4:G14">E4+F4</f>
        <v>5372</v>
      </c>
      <c r="H4" s="19" t="s">
        <v>105</v>
      </c>
      <c r="I4" s="24">
        <v>10713126</v>
      </c>
      <c r="J4" s="12"/>
      <c r="K4" s="20">
        <v>10713126</v>
      </c>
      <c r="L4" s="24">
        <v>10713126</v>
      </c>
      <c r="M4" s="21"/>
      <c r="N4" s="25">
        <f aca="true" t="shared" si="1" ref="N4:N14">L4+M4</f>
        <v>10713126</v>
      </c>
    </row>
    <row r="5" spans="1:14" ht="12.75">
      <c r="A5" s="5" t="s">
        <v>6</v>
      </c>
      <c r="B5" s="29">
        <v>7656987</v>
      </c>
      <c r="C5" s="10"/>
      <c r="D5" s="14">
        <v>7656987</v>
      </c>
      <c r="E5" s="14">
        <v>7580174</v>
      </c>
      <c r="F5" s="14"/>
      <c r="G5" s="15">
        <f t="shared" si="0"/>
        <v>7580174</v>
      </c>
      <c r="H5" s="5" t="s">
        <v>18</v>
      </c>
      <c r="I5" s="25" t="s">
        <v>93</v>
      </c>
      <c r="J5" s="20">
        <v>-2825</v>
      </c>
      <c r="K5" s="20">
        <v>710976</v>
      </c>
      <c r="L5" s="22">
        <v>-509436</v>
      </c>
      <c r="M5" s="21"/>
      <c r="N5" s="25">
        <f t="shared" si="1"/>
        <v>-509436</v>
      </c>
    </row>
    <row r="6" spans="1:14" ht="12.75">
      <c r="A6" s="5" t="s">
        <v>7</v>
      </c>
      <c r="B6" s="29">
        <v>46561</v>
      </c>
      <c r="C6" s="11" t="s">
        <v>85</v>
      </c>
      <c r="D6" s="14">
        <v>41109</v>
      </c>
      <c r="E6" s="14">
        <v>41209</v>
      </c>
      <c r="F6" s="14"/>
      <c r="G6" s="15">
        <f t="shared" si="0"/>
        <v>41209</v>
      </c>
      <c r="H6" s="5" t="s">
        <v>19</v>
      </c>
      <c r="I6" s="25" t="s">
        <v>94</v>
      </c>
      <c r="J6" s="12"/>
      <c r="K6" s="12">
        <v>0</v>
      </c>
      <c r="L6" s="23">
        <v>0</v>
      </c>
      <c r="M6" s="21"/>
      <c r="N6" s="25">
        <f t="shared" si="1"/>
        <v>0</v>
      </c>
    </row>
    <row r="7" spans="1:14" ht="26.25" customHeight="1">
      <c r="A7" s="8" t="s">
        <v>8</v>
      </c>
      <c r="B7" s="29">
        <v>3018772</v>
      </c>
      <c r="C7" s="10"/>
      <c r="D7" s="14">
        <v>3018772</v>
      </c>
      <c r="E7" s="14">
        <v>3001659</v>
      </c>
      <c r="F7" s="14"/>
      <c r="G7" s="15">
        <f t="shared" si="0"/>
        <v>3001659</v>
      </c>
      <c r="H7" s="3" t="s">
        <v>20</v>
      </c>
      <c r="I7" s="24">
        <v>151256</v>
      </c>
      <c r="J7" s="12"/>
      <c r="K7" s="15">
        <v>151256</v>
      </c>
      <c r="L7" s="26">
        <f>SUM(L8:L9)</f>
        <v>91621</v>
      </c>
      <c r="M7" s="21"/>
      <c r="N7" s="27">
        <f t="shared" si="1"/>
        <v>91621</v>
      </c>
    </row>
    <row r="8" spans="1:14" ht="20.25" customHeight="1">
      <c r="A8" s="3" t="s">
        <v>9</v>
      </c>
      <c r="B8" s="17">
        <v>182690</v>
      </c>
      <c r="C8" s="11" t="s">
        <v>86</v>
      </c>
      <c r="D8" s="15">
        <v>185317</v>
      </c>
      <c r="E8" s="15">
        <f>SUM(E9:E13)</f>
        <v>152215</v>
      </c>
      <c r="F8" s="15"/>
      <c r="G8" s="15">
        <f t="shared" si="0"/>
        <v>152215</v>
      </c>
      <c r="H8" s="5" t="s">
        <v>21</v>
      </c>
      <c r="I8" s="24">
        <v>151256</v>
      </c>
      <c r="J8" s="12"/>
      <c r="K8" s="20">
        <v>151256</v>
      </c>
      <c r="L8" s="24">
        <v>91621</v>
      </c>
      <c r="M8" s="21"/>
      <c r="N8" s="25">
        <f t="shared" si="1"/>
        <v>91621</v>
      </c>
    </row>
    <row r="9" spans="1:14" ht="12.75">
      <c r="A9" s="5" t="s">
        <v>10</v>
      </c>
      <c r="B9" s="29">
        <v>1127</v>
      </c>
      <c r="C9" s="11"/>
      <c r="D9" s="14">
        <v>1127</v>
      </c>
      <c r="E9" s="14">
        <v>973</v>
      </c>
      <c r="F9" s="14"/>
      <c r="G9" s="15">
        <f t="shared" si="0"/>
        <v>973</v>
      </c>
      <c r="H9" s="5" t="s">
        <v>22</v>
      </c>
      <c r="I9" s="25" t="s">
        <v>88</v>
      </c>
      <c r="J9" s="12"/>
      <c r="K9" s="12">
        <v>0</v>
      </c>
      <c r="L9" s="24">
        <v>0</v>
      </c>
      <c r="M9" s="21"/>
      <c r="N9" s="25">
        <f t="shared" si="1"/>
        <v>0</v>
      </c>
    </row>
    <row r="10" spans="1:14" ht="12.75">
      <c r="A10" s="5" t="s">
        <v>11</v>
      </c>
      <c r="B10" s="29">
        <v>29810</v>
      </c>
      <c r="C10" s="11" t="s">
        <v>86</v>
      </c>
      <c r="D10" s="14">
        <v>32437</v>
      </c>
      <c r="E10" s="14">
        <v>41616</v>
      </c>
      <c r="F10" s="14"/>
      <c r="G10" s="15">
        <f t="shared" si="0"/>
        <v>41616</v>
      </c>
      <c r="H10" s="3" t="s">
        <v>23</v>
      </c>
      <c r="I10" s="24">
        <v>762205</v>
      </c>
      <c r="J10" s="12"/>
      <c r="K10" s="15">
        <v>762205</v>
      </c>
      <c r="L10" s="26">
        <f>SUM(L11:L13)</f>
        <v>485318</v>
      </c>
      <c r="M10" s="21"/>
      <c r="N10" s="27">
        <f t="shared" si="1"/>
        <v>485318</v>
      </c>
    </row>
    <row r="11" spans="1:14" ht="12.75">
      <c r="A11" s="5" t="s">
        <v>12</v>
      </c>
      <c r="B11" s="31">
        <v>0</v>
      </c>
      <c r="C11" s="10"/>
      <c r="D11" s="12">
        <v>0</v>
      </c>
      <c r="E11" s="12">
        <v>0</v>
      </c>
      <c r="F11" s="12"/>
      <c r="G11" s="15">
        <f t="shared" si="0"/>
        <v>0</v>
      </c>
      <c r="H11" s="5" t="s">
        <v>24</v>
      </c>
      <c r="I11" s="24">
        <v>206738</v>
      </c>
      <c r="J11" s="12"/>
      <c r="K11" s="20">
        <v>206738</v>
      </c>
      <c r="L11" s="24">
        <v>173409</v>
      </c>
      <c r="M11" s="21"/>
      <c r="N11" s="25">
        <f t="shared" si="1"/>
        <v>173409</v>
      </c>
    </row>
    <row r="12" spans="1:14" ht="12.75">
      <c r="A12" s="5" t="s">
        <v>14</v>
      </c>
      <c r="B12" s="29">
        <v>147421</v>
      </c>
      <c r="C12" s="10"/>
      <c r="D12" s="14">
        <v>147421</v>
      </c>
      <c r="E12" s="14">
        <v>98800</v>
      </c>
      <c r="F12" s="14"/>
      <c r="G12" s="15">
        <f t="shared" si="0"/>
        <v>98800</v>
      </c>
      <c r="H12" s="5" t="s">
        <v>25</v>
      </c>
      <c r="I12" s="24">
        <v>554675</v>
      </c>
      <c r="J12" s="12"/>
      <c r="K12" s="20">
        <v>554675</v>
      </c>
      <c r="L12" s="24">
        <v>311418</v>
      </c>
      <c r="M12" s="21"/>
      <c r="N12" s="25">
        <f t="shared" si="1"/>
        <v>311418</v>
      </c>
    </row>
    <row r="13" spans="1:14" ht="12.75">
      <c r="A13" s="5" t="s">
        <v>13</v>
      </c>
      <c r="B13" s="29">
        <v>4332</v>
      </c>
      <c r="C13" s="10"/>
      <c r="D13" s="14">
        <v>4332</v>
      </c>
      <c r="E13" s="14">
        <v>10826</v>
      </c>
      <c r="F13" s="14"/>
      <c r="G13" s="15">
        <f t="shared" si="0"/>
        <v>10826</v>
      </c>
      <c r="H13" s="5" t="s">
        <v>26</v>
      </c>
      <c r="I13" s="24">
        <v>772</v>
      </c>
      <c r="J13" s="12"/>
      <c r="K13" s="12">
        <v>772</v>
      </c>
      <c r="L13" s="24">
        <v>491</v>
      </c>
      <c r="M13" s="21"/>
      <c r="N13" s="25">
        <f t="shared" si="1"/>
        <v>491</v>
      </c>
    </row>
    <row r="14" spans="1:14" ht="20.25" customHeight="1">
      <c r="A14" s="3" t="s">
        <v>15</v>
      </c>
      <c r="B14" s="17">
        <v>10912786</v>
      </c>
      <c r="C14" s="13" t="s">
        <v>87</v>
      </c>
      <c r="D14" s="15">
        <v>10909961</v>
      </c>
      <c r="E14" s="15">
        <f>(E3+E8)</f>
        <v>10780629</v>
      </c>
      <c r="F14" s="15"/>
      <c r="G14" s="15">
        <f t="shared" si="0"/>
        <v>10780629</v>
      </c>
      <c r="H14" s="3" t="s">
        <v>15</v>
      </c>
      <c r="I14" s="24">
        <v>10912786</v>
      </c>
      <c r="J14" s="17">
        <v>-2825</v>
      </c>
      <c r="K14" s="17">
        <v>10909961</v>
      </c>
      <c r="L14" s="26">
        <f>L3+L7+L10</f>
        <v>10780629</v>
      </c>
      <c r="M14" s="6"/>
      <c r="N14" s="27">
        <f t="shared" si="1"/>
        <v>10780629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69.7109375" style="0" customWidth="1"/>
    <col min="2" max="2" width="17.28125" style="0" customWidth="1"/>
    <col min="3" max="3" width="11.28125" style="0" customWidth="1"/>
    <col min="4" max="4" width="16.421875" style="0" customWidth="1"/>
    <col min="5" max="5" width="14.7109375" style="0" customWidth="1"/>
    <col min="6" max="6" width="11.57421875" style="0" customWidth="1"/>
    <col min="7" max="7" width="15.7109375" style="0" customWidth="1"/>
  </cols>
  <sheetData>
    <row r="1" spans="1:4" ht="24.75" customHeight="1">
      <c r="A1" s="35" t="s">
        <v>113</v>
      </c>
      <c r="B1" s="35"/>
      <c r="C1" s="35"/>
      <c r="D1" s="35"/>
    </row>
    <row r="2" spans="1:7" ht="60" customHeight="1">
      <c r="A2" s="5" t="s">
        <v>27</v>
      </c>
      <c r="B2" s="28" t="s">
        <v>95</v>
      </c>
      <c r="C2" s="7" t="s">
        <v>39</v>
      </c>
      <c r="D2" s="28" t="s">
        <v>92</v>
      </c>
      <c r="E2" s="28" t="s">
        <v>95</v>
      </c>
      <c r="F2" s="7" t="s">
        <v>39</v>
      </c>
      <c r="G2" s="28" t="s">
        <v>92</v>
      </c>
    </row>
    <row r="3" spans="1:7" ht="14.25" customHeight="1">
      <c r="A3" s="5" t="s">
        <v>28</v>
      </c>
      <c r="B3" s="29">
        <v>147292</v>
      </c>
      <c r="C3" s="16"/>
      <c r="D3" s="29">
        <v>147292</v>
      </c>
      <c r="E3" s="16">
        <v>98662</v>
      </c>
      <c r="F3" s="16"/>
      <c r="G3" s="16">
        <f>E3+F3</f>
        <v>98662</v>
      </c>
    </row>
    <row r="4" spans="1:7" ht="14.25" customHeight="1">
      <c r="A4" s="19" t="s">
        <v>106</v>
      </c>
      <c r="B4" s="29">
        <v>0</v>
      </c>
      <c r="C4" s="16"/>
      <c r="D4" s="29">
        <v>0</v>
      </c>
      <c r="E4" s="16">
        <v>-17789</v>
      </c>
      <c r="F4" s="16"/>
      <c r="G4" s="16">
        <f aca="true" t="shared" si="0" ref="G4:G17">E4+F4</f>
        <v>-17789</v>
      </c>
    </row>
    <row r="5" spans="1:7" ht="14.25" customHeight="1">
      <c r="A5" s="5" t="s">
        <v>29</v>
      </c>
      <c r="B5" s="29">
        <v>3964</v>
      </c>
      <c r="C5" s="16"/>
      <c r="D5" s="29">
        <v>3964</v>
      </c>
      <c r="E5" s="16">
        <v>10748</v>
      </c>
      <c r="F5" s="16"/>
      <c r="G5" s="16">
        <f t="shared" si="0"/>
        <v>10748</v>
      </c>
    </row>
    <row r="6" spans="1:7" ht="14.25" customHeight="1">
      <c r="A6" s="5" t="s">
        <v>40</v>
      </c>
      <c r="B6" s="29">
        <v>-178285</v>
      </c>
      <c r="C6" s="16"/>
      <c r="D6" s="29">
        <v>-178285</v>
      </c>
      <c r="E6" s="16">
        <v>-177286</v>
      </c>
      <c r="F6" s="16"/>
      <c r="G6" s="16">
        <f t="shared" si="0"/>
        <v>-177286</v>
      </c>
    </row>
    <row r="7" spans="1:7" ht="14.25" customHeight="1">
      <c r="A7" s="5" t="s">
        <v>30</v>
      </c>
      <c r="B7" s="29">
        <v>0</v>
      </c>
      <c r="C7" s="16"/>
      <c r="D7" s="29">
        <v>0</v>
      </c>
      <c r="E7" s="16">
        <v>0</v>
      </c>
      <c r="F7" s="16"/>
      <c r="G7" s="16">
        <f t="shared" si="0"/>
        <v>0</v>
      </c>
    </row>
    <row r="8" spans="1:7" ht="14.25" customHeight="1">
      <c r="A8" s="5" t="s">
        <v>31</v>
      </c>
      <c r="B8" s="29">
        <v>329541</v>
      </c>
      <c r="C8" s="16"/>
      <c r="D8" s="29">
        <v>329541</v>
      </c>
      <c r="E8" s="16">
        <f>E3+E4+E5-E6</f>
        <v>268907</v>
      </c>
      <c r="F8" s="16"/>
      <c r="G8" s="16">
        <f t="shared" si="0"/>
        <v>268907</v>
      </c>
    </row>
    <row r="9" spans="1:7" ht="14.25" customHeight="1">
      <c r="A9" s="5" t="s">
        <v>32</v>
      </c>
      <c r="B9" s="29">
        <v>2395</v>
      </c>
      <c r="C9" s="16"/>
      <c r="D9" s="29">
        <v>2395</v>
      </c>
      <c r="E9" s="16">
        <v>-745</v>
      </c>
      <c r="F9" s="16"/>
      <c r="G9" s="16">
        <f t="shared" si="0"/>
        <v>-745</v>
      </c>
    </row>
    <row r="10" spans="1:7" ht="14.25" customHeight="1">
      <c r="A10" s="5" t="s">
        <v>33</v>
      </c>
      <c r="B10" s="29">
        <v>0</v>
      </c>
      <c r="C10" s="16"/>
      <c r="D10" s="29">
        <v>0</v>
      </c>
      <c r="E10" s="16">
        <v>0</v>
      </c>
      <c r="F10" s="16"/>
      <c r="G10" s="16">
        <f t="shared" si="0"/>
        <v>0</v>
      </c>
    </row>
    <row r="11" spans="1:7" ht="14.25" customHeight="1">
      <c r="A11" s="5" t="s">
        <v>34</v>
      </c>
      <c r="B11" s="29">
        <v>331936</v>
      </c>
      <c r="C11" s="16"/>
      <c r="D11" s="29">
        <v>331936</v>
      </c>
      <c r="E11" s="16">
        <f>E8+E9</f>
        <v>268162</v>
      </c>
      <c r="F11" s="16"/>
      <c r="G11" s="16">
        <f t="shared" si="0"/>
        <v>268162</v>
      </c>
    </row>
    <row r="12" spans="1:7" ht="14.25" customHeight="1">
      <c r="A12" s="5" t="s">
        <v>41</v>
      </c>
      <c r="B12" s="29">
        <v>0</v>
      </c>
      <c r="C12" s="16"/>
      <c r="D12" s="29">
        <v>0</v>
      </c>
      <c r="E12" s="16">
        <v>0</v>
      </c>
      <c r="F12" s="16"/>
      <c r="G12" s="16">
        <f t="shared" si="0"/>
        <v>0</v>
      </c>
    </row>
    <row r="13" spans="1:7" ht="14.25" customHeight="1">
      <c r="A13" s="5" t="s">
        <v>35</v>
      </c>
      <c r="B13" s="29">
        <v>0</v>
      </c>
      <c r="C13" s="16"/>
      <c r="D13" s="29">
        <v>0</v>
      </c>
      <c r="E13" s="16">
        <v>0</v>
      </c>
      <c r="F13" s="16"/>
      <c r="G13" s="16">
        <f t="shared" si="0"/>
        <v>0</v>
      </c>
    </row>
    <row r="14" spans="1:7" ht="14.25" customHeight="1">
      <c r="A14" s="5" t="s">
        <v>36</v>
      </c>
      <c r="B14" s="29">
        <v>331936</v>
      </c>
      <c r="C14" s="16"/>
      <c r="D14" s="29">
        <v>331936</v>
      </c>
      <c r="E14" s="16">
        <f>E11+E12+E13</f>
        <v>268162</v>
      </c>
      <c r="F14" s="16"/>
      <c r="G14" s="16">
        <f t="shared" si="0"/>
        <v>268162</v>
      </c>
    </row>
    <row r="15" spans="1:7" ht="14.25" customHeight="1">
      <c r="A15" s="19" t="s">
        <v>107</v>
      </c>
      <c r="B15" s="29">
        <v>0</v>
      </c>
      <c r="C15" s="16"/>
      <c r="D15" s="29">
        <v>0</v>
      </c>
      <c r="E15" s="16">
        <v>0</v>
      </c>
      <c r="F15" s="16"/>
      <c r="G15" s="16">
        <f t="shared" si="0"/>
        <v>0</v>
      </c>
    </row>
    <row r="16" spans="1:7" ht="14.25" customHeight="1">
      <c r="A16" s="5" t="s">
        <v>37</v>
      </c>
      <c r="B16" s="29">
        <v>331936</v>
      </c>
      <c r="C16" s="16"/>
      <c r="D16" s="29">
        <v>331936</v>
      </c>
      <c r="E16" s="16">
        <v>256752</v>
      </c>
      <c r="F16" s="16"/>
      <c r="G16" s="16">
        <f t="shared" si="0"/>
        <v>256752</v>
      </c>
    </row>
    <row r="17" spans="1:7" ht="14.25" customHeight="1">
      <c r="A17" s="5" t="s">
        <v>38</v>
      </c>
      <c r="B17" s="29">
        <v>0</v>
      </c>
      <c r="C17" s="16"/>
      <c r="D17" s="29">
        <v>0</v>
      </c>
      <c r="E17" s="16">
        <v>11410</v>
      </c>
      <c r="F17" s="16"/>
      <c r="G17" s="16">
        <f t="shared" si="0"/>
        <v>11410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zoomScale="125" zoomScaleNormal="125" zoomScalePageLayoutView="0" workbookViewId="0" topLeftCell="A1">
      <selection activeCell="B59" sqref="B59"/>
    </sheetView>
  </sheetViews>
  <sheetFormatPr defaultColWidth="9.140625" defaultRowHeight="12.75"/>
  <cols>
    <col min="1" max="1" width="3.57421875" style="0" bestFit="1" customWidth="1"/>
    <col min="2" max="2" width="57.28125" style="0" customWidth="1"/>
    <col min="3" max="3" width="18.140625" style="0" customWidth="1"/>
    <col min="4" max="4" width="22.57421875" style="0" customWidth="1"/>
    <col min="5" max="5" width="15.57421875" style="0" customWidth="1"/>
  </cols>
  <sheetData>
    <row r="1" spans="1:5" ht="25.5" customHeight="1">
      <c r="A1" s="36" t="s">
        <v>96</v>
      </c>
      <c r="B1" s="37"/>
      <c r="C1" s="37"/>
      <c r="D1" s="37"/>
      <c r="E1" s="38"/>
    </row>
    <row r="2" spans="1:5" ht="18.75" customHeight="1">
      <c r="A2" s="32" t="s">
        <v>100</v>
      </c>
      <c r="B2" s="33" t="s">
        <v>27</v>
      </c>
      <c r="C2" s="33" t="s">
        <v>97</v>
      </c>
      <c r="D2" s="33" t="s">
        <v>98</v>
      </c>
      <c r="E2" s="33" t="s">
        <v>99</v>
      </c>
    </row>
    <row r="3" spans="1:5" ht="12.75">
      <c r="A3" s="5">
        <v>1</v>
      </c>
      <c r="B3" s="5" t="s">
        <v>43</v>
      </c>
      <c r="C3" s="16">
        <v>527066</v>
      </c>
      <c r="D3" s="16">
        <v>546953</v>
      </c>
      <c r="E3" s="16">
        <v>550143</v>
      </c>
    </row>
    <row r="4" spans="1:5" ht="12.75">
      <c r="A4" s="5">
        <v>2</v>
      </c>
      <c r="B4" s="5" t="s">
        <v>44</v>
      </c>
      <c r="C4" s="16">
        <v>129385</v>
      </c>
      <c r="D4" s="16">
        <v>134755</v>
      </c>
      <c r="E4" s="16">
        <v>134977</v>
      </c>
    </row>
    <row r="5" spans="1:5" ht="12.75">
      <c r="A5" s="5">
        <v>3</v>
      </c>
      <c r="B5" s="5" t="s">
        <v>45</v>
      </c>
      <c r="C5" s="16">
        <v>395286</v>
      </c>
      <c r="D5" s="16">
        <v>413286</v>
      </c>
      <c r="E5" s="16">
        <v>542911</v>
      </c>
    </row>
    <row r="6" spans="1:5" ht="12.75">
      <c r="A6" s="5">
        <v>4</v>
      </c>
      <c r="B6" s="5" t="s">
        <v>46</v>
      </c>
      <c r="C6" s="16">
        <v>248294</v>
      </c>
      <c r="D6" s="16">
        <v>248294</v>
      </c>
      <c r="E6" s="16">
        <v>149239</v>
      </c>
    </row>
    <row r="7" spans="1:5" ht="12.75">
      <c r="A7" s="5">
        <v>5</v>
      </c>
      <c r="B7" s="5" t="s">
        <v>47</v>
      </c>
      <c r="C7" s="16">
        <v>57815</v>
      </c>
      <c r="D7" s="16">
        <v>57815</v>
      </c>
      <c r="E7" s="16">
        <v>55807</v>
      </c>
    </row>
    <row r="8" spans="1:5" ht="12.75">
      <c r="A8" s="5">
        <v>6</v>
      </c>
      <c r="B8" s="5" t="s">
        <v>48</v>
      </c>
      <c r="C8" s="16">
        <v>4152</v>
      </c>
      <c r="D8" s="16">
        <v>4152</v>
      </c>
      <c r="E8" s="16">
        <v>10508</v>
      </c>
    </row>
    <row r="9" spans="1:5" ht="12.75">
      <c r="A9" s="5">
        <v>7</v>
      </c>
      <c r="B9" s="5" t="s">
        <v>49</v>
      </c>
      <c r="C9" s="16">
        <v>307830</v>
      </c>
      <c r="D9" s="16">
        <v>310573</v>
      </c>
      <c r="E9" s="16">
        <v>25791</v>
      </c>
    </row>
    <row r="10" spans="1:5" ht="12.75">
      <c r="A10" s="5">
        <v>8</v>
      </c>
      <c r="B10" s="5" t="s">
        <v>50</v>
      </c>
      <c r="C10" s="16">
        <v>712058</v>
      </c>
      <c r="D10" s="16">
        <v>712566</v>
      </c>
      <c r="E10" s="16">
        <v>56050</v>
      </c>
    </row>
    <row r="11" spans="1:5" ht="12.75">
      <c r="A11" s="5">
        <v>9</v>
      </c>
      <c r="B11" s="5" t="s">
        <v>102</v>
      </c>
      <c r="C11" s="16">
        <v>25811</v>
      </c>
      <c r="D11" s="16">
        <v>25811</v>
      </c>
      <c r="E11" s="16">
        <v>30486</v>
      </c>
    </row>
    <row r="12" spans="1:5" ht="12.75">
      <c r="A12" s="5">
        <v>10</v>
      </c>
      <c r="B12" s="5" t="s">
        <v>101</v>
      </c>
      <c r="C12" s="16">
        <v>54676</v>
      </c>
      <c r="D12" s="16">
        <v>54676</v>
      </c>
      <c r="E12" s="16">
        <v>5011</v>
      </c>
    </row>
    <row r="13" spans="1:5" ht="12.75">
      <c r="A13" s="5">
        <v>11</v>
      </c>
      <c r="B13" s="5" t="s">
        <v>51</v>
      </c>
      <c r="C13" s="16">
        <v>0</v>
      </c>
      <c r="D13" s="16">
        <v>0</v>
      </c>
      <c r="E13" s="16">
        <v>0</v>
      </c>
    </row>
    <row r="14" spans="1:5" ht="12.75">
      <c r="A14" s="5">
        <v>12</v>
      </c>
      <c r="B14" s="5" t="s">
        <v>52</v>
      </c>
      <c r="C14" s="16">
        <v>0</v>
      </c>
      <c r="D14" s="16">
        <v>0</v>
      </c>
      <c r="E14" s="16">
        <v>2774</v>
      </c>
    </row>
    <row r="15" spans="1:5" ht="12.75">
      <c r="A15" s="5">
        <v>13</v>
      </c>
      <c r="B15" s="5" t="s">
        <v>42</v>
      </c>
      <c r="C15" s="16">
        <f>SUM(C3:C14)</f>
        <v>2462373</v>
      </c>
      <c r="D15" s="16">
        <f>SUM(D3:D14)</f>
        <v>2508881</v>
      </c>
      <c r="E15" s="16">
        <f>SUM(E3:E14)</f>
        <v>1563697</v>
      </c>
    </row>
    <row r="16" spans="1:5" ht="12.75">
      <c r="A16" s="5">
        <v>14</v>
      </c>
      <c r="B16" s="5" t="s">
        <v>103</v>
      </c>
      <c r="C16" s="16">
        <v>80035</v>
      </c>
      <c r="D16" s="16">
        <v>80035</v>
      </c>
      <c r="E16" s="16">
        <v>90609</v>
      </c>
    </row>
    <row r="17" spans="1:5" ht="12.75">
      <c r="A17" s="5">
        <v>15</v>
      </c>
      <c r="B17" s="5" t="s">
        <v>104</v>
      </c>
      <c r="C17" s="16">
        <v>57260</v>
      </c>
      <c r="D17" s="16">
        <v>57260</v>
      </c>
      <c r="E17" s="16">
        <v>1000951</v>
      </c>
    </row>
    <row r="18" spans="1:5" ht="12.75">
      <c r="A18" s="5">
        <v>16</v>
      </c>
      <c r="B18" s="19" t="s">
        <v>108</v>
      </c>
      <c r="C18" s="16">
        <v>0</v>
      </c>
      <c r="D18" s="16">
        <v>0</v>
      </c>
      <c r="E18" s="16">
        <v>531378</v>
      </c>
    </row>
    <row r="19" spans="1:5" ht="12.75">
      <c r="A19" s="5">
        <v>17</v>
      </c>
      <c r="B19" s="5" t="s">
        <v>53</v>
      </c>
      <c r="C19" s="16">
        <v>0</v>
      </c>
      <c r="D19" s="16">
        <v>0</v>
      </c>
      <c r="E19" s="16">
        <v>0</v>
      </c>
    </row>
    <row r="20" spans="1:5" ht="12.75">
      <c r="A20" s="5">
        <v>18</v>
      </c>
      <c r="B20" s="5" t="s">
        <v>54</v>
      </c>
      <c r="C20" s="16">
        <v>0</v>
      </c>
      <c r="D20" s="16">
        <v>0</v>
      </c>
      <c r="E20" s="16">
        <v>0</v>
      </c>
    </row>
    <row r="21" spans="1:5" ht="12.75">
      <c r="A21" s="5">
        <v>19</v>
      </c>
      <c r="B21" s="5" t="s">
        <v>55</v>
      </c>
      <c r="C21" s="16">
        <f>SUM(C16:C20)</f>
        <v>137295</v>
      </c>
      <c r="D21" s="16">
        <f>SUM(D16:D20)</f>
        <v>137295</v>
      </c>
      <c r="E21" s="16">
        <f>E16+E17</f>
        <v>1091560</v>
      </c>
    </row>
    <row r="22" spans="1:5" ht="12.75">
      <c r="A22" s="5">
        <v>20</v>
      </c>
      <c r="B22" s="5" t="s">
        <v>56</v>
      </c>
      <c r="C22" s="16">
        <f>C15+C21</f>
        <v>2599668</v>
      </c>
      <c r="D22" s="16">
        <f>D15+D21</f>
        <v>2646176</v>
      </c>
      <c r="E22" s="16">
        <f>E15+E21</f>
        <v>2655257</v>
      </c>
    </row>
    <row r="23" spans="1:5" ht="12.75">
      <c r="A23" s="5">
        <v>21</v>
      </c>
      <c r="B23" s="5" t="s">
        <v>57</v>
      </c>
      <c r="C23" s="16">
        <v>34298</v>
      </c>
      <c r="D23" s="16">
        <v>31047</v>
      </c>
      <c r="E23" s="16">
        <v>0</v>
      </c>
    </row>
    <row r="24" spans="1:5" ht="12.75">
      <c r="A24" s="5">
        <v>22</v>
      </c>
      <c r="B24" s="5" t="s">
        <v>58</v>
      </c>
      <c r="C24" s="16">
        <v>0</v>
      </c>
      <c r="D24" s="16">
        <v>0</v>
      </c>
      <c r="E24" s="16">
        <v>0</v>
      </c>
    </row>
    <row r="25" spans="1:5" ht="12.75">
      <c r="A25" s="5">
        <v>23</v>
      </c>
      <c r="B25" s="5" t="s">
        <v>59</v>
      </c>
      <c r="C25" s="16">
        <v>0</v>
      </c>
      <c r="D25" s="16">
        <v>0</v>
      </c>
      <c r="E25" s="16">
        <v>6494</v>
      </c>
    </row>
    <row r="26" spans="1:5" ht="12.75">
      <c r="A26" s="5">
        <v>24</v>
      </c>
      <c r="B26" s="5" t="s">
        <v>60</v>
      </c>
      <c r="C26" s="16">
        <f>C22+C23+C24+C25</f>
        <v>2633966</v>
      </c>
      <c r="D26" s="16">
        <f>D22+D23+D24+D25</f>
        <v>2677223</v>
      </c>
      <c r="E26" s="16">
        <f>E22+E23+E24+E25</f>
        <v>2661751</v>
      </c>
    </row>
    <row r="27" spans="1:5" ht="12.75">
      <c r="A27" s="5">
        <v>25</v>
      </c>
      <c r="B27" s="5" t="s">
        <v>84</v>
      </c>
      <c r="C27" s="16">
        <v>56652</v>
      </c>
      <c r="D27" s="16">
        <v>53152</v>
      </c>
      <c r="E27" s="16">
        <v>78598</v>
      </c>
    </row>
    <row r="28" spans="1:5" ht="12.75">
      <c r="A28" s="5">
        <v>26</v>
      </c>
      <c r="B28" s="5" t="s">
        <v>61</v>
      </c>
      <c r="C28" s="16">
        <v>295553</v>
      </c>
      <c r="D28" s="16">
        <v>299053</v>
      </c>
      <c r="E28" s="16">
        <v>352353</v>
      </c>
    </row>
    <row r="29" spans="1:5" ht="12.75">
      <c r="A29" s="5">
        <v>27</v>
      </c>
      <c r="B29" s="5" t="s">
        <v>62</v>
      </c>
      <c r="C29" s="16">
        <v>294476</v>
      </c>
      <c r="D29" s="16">
        <v>294476</v>
      </c>
      <c r="E29" s="16">
        <v>352277</v>
      </c>
    </row>
    <row r="30" spans="1:5" ht="12.75">
      <c r="A30" s="5">
        <v>28</v>
      </c>
      <c r="B30" s="19" t="s">
        <v>109</v>
      </c>
      <c r="C30" s="16">
        <v>4818</v>
      </c>
      <c r="D30" s="16">
        <v>4818</v>
      </c>
      <c r="E30" s="16">
        <v>1181</v>
      </c>
    </row>
    <row r="31" spans="1:5" ht="12.75">
      <c r="A31" s="5">
        <v>29</v>
      </c>
      <c r="B31" s="5" t="s">
        <v>63</v>
      </c>
      <c r="C31" s="16">
        <v>212054</v>
      </c>
      <c r="D31" s="16">
        <v>212054</v>
      </c>
      <c r="E31" s="16">
        <v>22122</v>
      </c>
    </row>
    <row r="32" spans="1:5" ht="12.75">
      <c r="A32" s="5">
        <v>30</v>
      </c>
      <c r="B32" s="19" t="s">
        <v>112</v>
      </c>
      <c r="C32" s="16">
        <v>31426</v>
      </c>
      <c r="D32" s="16">
        <v>31426</v>
      </c>
      <c r="E32" s="16">
        <v>10128</v>
      </c>
    </row>
    <row r="33" spans="1:5" ht="12.75">
      <c r="A33" s="5">
        <v>31</v>
      </c>
      <c r="B33" s="5" t="s">
        <v>64</v>
      </c>
      <c r="C33" s="16">
        <v>878393</v>
      </c>
      <c r="D33" s="16">
        <v>846790</v>
      </c>
      <c r="E33" s="16">
        <v>180376</v>
      </c>
    </row>
    <row r="34" spans="1:5" ht="12.75">
      <c r="A34" s="5">
        <v>32</v>
      </c>
      <c r="B34" s="5" t="s">
        <v>65</v>
      </c>
      <c r="C34" s="16">
        <v>126767</v>
      </c>
      <c r="D34" s="16">
        <v>126767</v>
      </c>
      <c r="E34" s="16">
        <v>918</v>
      </c>
    </row>
    <row r="35" spans="1:5" ht="12.75">
      <c r="A35" s="5">
        <v>33</v>
      </c>
      <c r="B35" s="5" t="s">
        <v>66</v>
      </c>
      <c r="C35" s="30">
        <v>493709</v>
      </c>
      <c r="D35" s="30">
        <v>719220</v>
      </c>
      <c r="E35" s="16">
        <v>720218</v>
      </c>
    </row>
    <row r="36" spans="1:5" ht="12.75">
      <c r="A36" s="5">
        <v>34</v>
      </c>
      <c r="B36" s="5" t="s">
        <v>83</v>
      </c>
      <c r="C36" s="30">
        <v>493709</v>
      </c>
      <c r="D36" s="30">
        <v>719220</v>
      </c>
      <c r="E36" s="16">
        <v>719220</v>
      </c>
    </row>
    <row r="37" spans="1:5" ht="12.75">
      <c r="A37" s="5">
        <v>35</v>
      </c>
      <c r="B37" s="5" t="s">
        <v>67</v>
      </c>
      <c r="C37" s="16">
        <v>0</v>
      </c>
      <c r="D37" s="16">
        <v>0</v>
      </c>
      <c r="E37" s="16">
        <v>180</v>
      </c>
    </row>
    <row r="38" spans="1:5" ht="12.75">
      <c r="A38" s="5">
        <v>36</v>
      </c>
      <c r="B38" s="5" t="s">
        <v>68</v>
      </c>
      <c r="C38" s="16">
        <v>0</v>
      </c>
      <c r="D38" s="16">
        <v>0</v>
      </c>
      <c r="E38" s="16">
        <v>430</v>
      </c>
    </row>
    <row r="39" spans="1:5" ht="12.75">
      <c r="A39" s="5">
        <v>37</v>
      </c>
      <c r="B39" s="5" t="s">
        <v>69</v>
      </c>
      <c r="C39" s="16">
        <f>C27+C28+C29+C30+C31+C33+C34+C35+C37+C38</f>
        <v>2362422</v>
      </c>
      <c r="D39" s="16">
        <f>D27+D28+D29+D30+D31+D33+D34+D35+D37+D38</f>
        <v>2556330</v>
      </c>
      <c r="E39" s="16">
        <f>E27+E28+E29+E30+E31+E33+E34+E35+E37+E38</f>
        <v>1708653</v>
      </c>
    </row>
    <row r="40" spans="1:5" ht="12.75">
      <c r="A40" s="5">
        <v>38</v>
      </c>
      <c r="B40" s="5" t="s">
        <v>70</v>
      </c>
      <c r="C40" s="16">
        <v>0</v>
      </c>
      <c r="D40" s="16">
        <v>0</v>
      </c>
      <c r="E40" s="16">
        <v>15590</v>
      </c>
    </row>
    <row r="41" spans="1:5" ht="12.75">
      <c r="A41" s="5">
        <v>39</v>
      </c>
      <c r="B41" s="5" t="s">
        <v>71</v>
      </c>
      <c r="C41" s="16">
        <v>239803</v>
      </c>
      <c r="D41" s="16">
        <v>89152</v>
      </c>
      <c r="E41" s="16">
        <v>889168</v>
      </c>
    </row>
    <row r="42" spans="1:5" ht="12.75">
      <c r="A42" s="5">
        <v>40</v>
      </c>
      <c r="B42" s="19" t="s">
        <v>110</v>
      </c>
      <c r="C42" s="16">
        <v>0</v>
      </c>
      <c r="D42" s="16">
        <v>0</v>
      </c>
      <c r="E42" s="16">
        <v>549168</v>
      </c>
    </row>
    <row r="43" spans="1:5" ht="12.75">
      <c r="A43" s="5">
        <v>41</v>
      </c>
      <c r="B43" s="5" t="s">
        <v>72</v>
      </c>
      <c r="C43" s="16">
        <v>0</v>
      </c>
      <c r="D43" s="16">
        <v>0</v>
      </c>
      <c r="E43" s="16">
        <v>0</v>
      </c>
    </row>
    <row r="44" spans="1:5" ht="12.75">
      <c r="A44" s="5">
        <v>42</v>
      </c>
      <c r="B44" s="5" t="s">
        <v>73</v>
      </c>
      <c r="C44" s="16">
        <v>0</v>
      </c>
      <c r="D44" s="16">
        <v>0</v>
      </c>
      <c r="E44" s="16">
        <v>0</v>
      </c>
    </row>
    <row r="45" spans="1:5" ht="12.75">
      <c r="A45" s="5">
        <v>43</v>
      </c>
      <c r="B45" s="5" t="s">
        <v>74</v>
      </c>
      <c r="C45" s="16">
        <f>C40+C41+C43+C44</f>
        <v>239803</v>
      </c>
      <c r="D45" s="16">
        <f>D40+D41+D43+D44</f>
        <v>89152</v>
      </c>
      <c r="E45" s="16">
        <f>E40+E41+E43+E44</f>
        <v>904758</v>
      </c>
    </row>
    <row r="46" spans="1:5" ht="12.75">
      <c r="A46" s="5">
        <v>44</v>
      </c>
      <c r="B46" s="5" t="s">
        <v>75</v>
      </c>
      <c r="C46" s="16">
        <f>C39+C45</f>
        <v>2602225</v>
      </c>
      <c r="D46" s="16">
        <f>D39+D45</f>
        <v>2645482</v>
      </c>
      <c r="E46" s="16">
        <f>E39+E45</f>
        <v>2613411</v>
      </c>
    </row>
    <row r="47" spans="1:5" ht="12.75">
      <c r="A47" s="5">
        <v>45</v>
      </c>
      <c r="B47" s="5" t="s">
        <v>76</v>
      </c>
      <c r="C47" s="16">
        <v>31741</v>
      </c>
      <c r="D47" s="16">
        <v>31741</v>
      </c>
      <c r="E47" s="16">
        <v>0</v>
      </c>
    </row>
    <row r="48" spans="1:5" ht="12.75">
      <c r="A48" s="5">
        <v>46</v>
      </c>
      <c r="B48" s="5" t="s">
        <v>77</v>
      </c>
      <c r="C48" s="16">
        <v>0</v>
      </c>
      <c r="D48" s="16">
        <v>0</v>
      </c>
      <c r="E48" s="16">
        <v>0</v>
      </c>
    </row>
    <row r="49" spans="1:5" ht="12.75">
      <c r="A49" s="5">
        <v>47</v>
      </c>
      <c r="B49" s="5" t="s">
        <v>78</v>
      </c>
      <c r="C49" s="16">
        <v>0</v>
      </c>
      <c r="D49" s="16">
        <v>0</v>
      </c>
      <c r="E49" s="16">
        <v>-290</v>
      </c>
    </row>
    <row r="50" spans="1:5" ht="12.75">
      <c r="A50" s="5">
        <v>48</v>
      </c>
      <c r="B50" s="5" t="s">
        <v>79</v>
      </c>
      <c r="C50" s="16">
        <f>C46+C47+C48+C49</f>
        <v>2633966</v>
      </c>
      <c r="D50" s="16">
        <f>D46+D47+D48+D49</f>
        <v>2677223</v>
      </c>
      <c r="E50" s="16">
        <f>E46+E47+E48+E49</f>
        <v>2613121</v>
      </c>
    </row>
    <row r="51" spans="1:5" ht="12.75">
      <c r="A51" s="5">
        <v>49</v>
      </c>
      <c r="B51" s="19" t="s">
        <v>111</v>
      </c>
      <c r="C51" s="16">
        <f>C15+C23-C39</f>
        <v>134249</v>
      </c>
      <c r="D51" s="16">
        <f>D15+D23-D39</f>
        <v>-16402</v>
      </c>
      <c r="E51" s="16">
        <f>E15+E23-E39</f>
        <v>-144956</v>
      </c>
    </row>
    <row r="52" spans="1:5" ht="12.75">
      <c r="A52" s="5">
        <v>50</v>
      </c>
      <c r="B52" s="5" t="s">
        <v>80</v>
      </c>
      <c r="C52" s="16">
        <f>C21-C45</f>
        <v>-102508</v>
      </c>
      <c r="D52" s="16">
        <f>D21-D45</f>
        <v>48143</v>
      </c>
      <c r="E52" s="16">
        <f>E21-E45</f>
        <v>186802</v>
      </c>
    </row>
    <row r="53" spans="1:5" ht="12.75">
      <c r="A53" s="5">
        <v>51</v>
      </c>
      <c r="B53" s="5" t="s">
        <v>81</v>
      </c>
      <c r="C53" s="16">
        <f aca="true" t="shared" si="0" ref="C53:E54">C24-C48</f>
        <v>0</v>
      </c>
      <c r="D53" s="16">
        <f t="shared" si="0"/>
        <v>0</v>
      </c>
      <c r="E53" s="16">
        <f t="shared" si="0"/>
        <v>0</v>
      </c>
    </row>
    <row r="54" spans="1:5" ht="12.75">
      <c r="A54" s="5">
        <v>52</v>
      </c>
      <c r="B54" s="5" t="s">
        <v>82</v>
      </c>
      <c r="C54" s="16">
        <f t="shared" si="0"/>
        <v>0</v>
      </c>
      <c r="D54" s="16">
        <f t="shared" si="0"/>
        <v>0</v>
      </c>
      <c r="E54" s="16">
        <f t="shared" si="0"/>
        <v>6784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Csurgó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Xpzsuzska</dc:creator>
  <cp:keywords/>
  <dc:description/>
  <cp:lastModifiedBy>Csenei Áron</cp:lastModifiedBy>
  <cp:lastPrinted>2013-04-17T12:02:20Z</cp:lastPrinted>
  <dcterms:created xsi:type="dcterms:W3CDTF">2012-04-20T06:15:27Z</dcterms:created>
  <dcterms:modified xsi:type="dcterms:W3CDTF">2013-04-17T12:02:23Z</dcterms:modified>
  <cp:category/>
  <cp:version/>
  <cp:contentType/>
  <cp:contentStatus/>
</cp:coreProperties>
</file>