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438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Falazás és egyéb kőművesmunka" sheetId="7" r:id="rId7"/>
    <sheet name="Ácsmunka" sheetId="8" r:id="rId8"/>
    <sheet name="Vakolás és rabicolás" sheetId="9" r:id="rId9"/>
    <sheet name="Égéstermék-elvezető rendszerek" sheetId="10" r:id="rId10"/>
    <sheet name="Tetőfedés" sheetId="11" r:id="rId11"/>
    <sheet name="Hideg- és melegburkolatok készí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Kőburkolat készítése" sheetId="18" r:id="rId18"/>
    <sheet name="Elektromosenergia-ellátás, vill" sheetId="19" r:id="rId19"/>
    <sheet name="Épületgépészeti csővezeték szer" sheetId="20" r:id="rId20"/>
    <sheet name="Épületgépészeti szerelvények és" sheetId="21" r:id="rId21"/>
    <sheet name="Légkondicionáló berendezések" sheetId="22" r:id="rId22"/>
  </sheets>
  <definedNames/>
  <calcPr fullCalcOnLoad="1"/>
</workbook>
</file>

<file path=xl/sharedStrings.xml><?xml version="1.0" encoding="utf-8"?>
<sst xmlns="http://schemas.openxmlformats.org/spreadsheetml/2006/main" count="613" uniqueCount="297">
  <si>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</si>
  <si>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</si>
  <si>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</si>
  <si>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</si>
  <si>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</si>
  <si>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</si>
  <si>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</si>
  <si>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</si>
  <si>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</si>
  <si>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</si>
  <si>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</si>
  <si>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</si>
  <si>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15-002-1.2.1</t>
  </si>
  <si>
    <t>m2</t>
  </si>
  <si>
    <t>Kétoldali falzsaluzás függőleges vagy ferde sík felülettel, szerelt táblás zsaluzattal, kézzel mozgatva, 3 m magasságig</t>
  </si>
  <si>
    <t>15-012-37</t>
  </si>
  <si>
    <t>db</t>
  </si>
  <si>
    <t>Munkanem összesen:</t>
  </si>
  <si>
    <r>
      <t>Kéményfalazó állvány készítése ferde tetőn, pallóterítéssel, korláttal, lábdeszkával, 5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munkaszint felületig</t>
    </r>
  </si>
  <si>
    <t>Zsaluzás és állványozás</t>
  </si>
  <si>
    <t>21-002-1.1</t>
  </si>
  <si>
    <t>m3</t>
  </si>
  <si>
    <t>Humuszos termőréteg, termőföld leszedése, terítése gépi erővel, 18%-os terephajlásig, bármilyen talajban, szállítással, 50,0 m-ig</t>
  </si>
  <si>
    <t>21-003-5.1.1.3</t>
  </si>
  <si>
    <t>21-003-10.1</t>
  </si>
  <si>
    <t>Letaposott-szennyezett agyag, illetve földpadló, feltöltés bontása, kihordása pincéből depóniába (meglévő létesítmények padozata), száraz, földnedves</t>
  </si>
  <si>
    <t>21-008-2.2.8</t>
  </si>
  <si>
    <t>Tömörítés bármely tömörítési osztályban gépi erővel, kis felületen, tömörségi fok: 96%</t>
  </si>
  <si>
    <t>21-011-7.2-0120123</t>
  </si>
  <si>
    <t>Feltöltések alap- és lábazati falak közé és alagsori vagy alá nem pincézett földszinti padozatok alá, az anyag szétterítésével, mozgatásával, kézi döngöléssel, osztályozatlan kavicsból Nyers homokos kavics, NHK 0/125 Q-T, Hegyeshalom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</si>
  <si>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</si>
  <si>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Irtás, föld- és sziklamunka</t>
  </si>
  <si>
    <t>23-003-3-0112210</t>
  </si>
  <si>
    <r>
      <t>Vasbeton sáv-, talp-, lemez- vagy gerendaalap készítése helyszínen kevert .....minőségű betonból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</si>
  <si>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Síkalapozás</t>
  </si>
  <si>
    <t>31-000-14.2</t>
  </si>
  <si>
    <t>Beton aljzatok, járdák bontása 10 cm vastagság felett, kavicsbetonból</t>
  </si>
  <si>
    <t>31-001-2-0451502</t>
  </si>
  <si>
    <t>t</t>
  </si>
  <si>
    <t>Hegesztett betonacél háló szerelése tartószerkezetbe FERALPI 5K1010 építési síkháló; 5,00 x 2,15 m; 100 x 100 mm osztással Ø 5,00 / 5,00 BHB55.50</t>
  </si>
  <si>
    <t>31-001-2-0451503</t>
  </si>
  <si>
    <t>Hegesztett betonacél háló szerelése tartószerkezetbe FERALPI 6K1010 építési síkháló; 5,00 x 2,15 m; 100 x 100 mm osztással Ø 6,00 / 6,00 BHB55.50</t>
  </si>
  <si>
    <t>31-011-3.1.2-0230110</t>
  </si>
  <si>
    <t>Vasbetonfal készítése,  X0v(H), XC1, XC2, XC3 környezeti osztályú, kissé képlékeny vagy képlékeny konzisztenciájú betonból, kézi bedolgozással, vibrátoros tömörítéssel, 13-24 cm vastagság között C20/25 - X0v(H) kissé képlékeny kavicsbeton keverék CEM 52,5</t>
  </si>
  <si>
    <t>31-030-11.1.1.1-0121110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</si>
  <si>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</t>
  </si>
  <si>
    <t>31-030-11.1.1.2-0121110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</si>
  <si>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</si>
  <si>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t>31-030-11.1.1.2-0121410</t>
  </si>
  <si>
    <r>
      <t>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</si>
  <si>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</si>
  <si>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6,8 finomsági modulussal</t>
    </r>
  </si>
  <si>
    <t>Helyszíni beton és vasbeton munka</t>
  </si>
  <si>
    <t>33-001-1.1.3.3.1.1.1-0127464</t>
  </si>
  <si>
    <t>m</t>
  </si>
  <si>
    <t>Teherhordó és kitöltő falazat készítése, égetett agyag-kerámia termékekből, síkracsiszolt nútféderes elemekből, 300 mm falvastagságban, 300x250x249 mm-es méretű kézi falazóblokkból, indítósor készítése, falazó, meszes cementhabarcsba vagy hőszigetelő</t>
  </si>
  <si>
    <t>falazóhabarcsba falazva POROTHERM 30 N+F Profi nútféderes kézi falazóblokk, 300x250x249 mm, M 2,5 (Hf30-cm) falazó, meszes cementhabarcs</t>
  </si>
  <si>
    <t>Falazás és egyéb kőművesmunka</t>
  </si>
  <si>
    <t>35-000-2.1</t>
  </si>
  <si>
    <t>Tetőlécezés bontása bármely egyszeres hornyolt cserépfedés alatt</t>
  </si>
  <si>
    <t>35-002-1-0113021</t>
  </si>
  <si>
    <t>Fóliaterítés és -felerősítés 10 cm-es átfedéssel MASTERPLAST Isoflex Classic PP szövet alapú tetőfólia magas szakítószilárdsággal mérsékelten hővisszaverő felülettel, W1, Cikkszám: 0205-00015000</t>
  </si>
  <si>
    <t>35-003-1.1-0410021</t>
  </si>
  <si>
    <t>Tetőlécezés hornyolt cserépfedés alá Fenyő tetőléc 3-6,5 m 24x48 mm</t>
  </si>
  <si>
    <t>35-003-1.6</t>
  </si>
  <si>
    <t>Tetőlécezés tetőfelület ellenlécezésének elkészítése</t>
  </si>
  <si>
    <t>35-003-3-0410051</t>
  </si>
  <si>
    <t>Gerincléc elhelyezése gerincléctartóra, taréjgerinc- és élgerincképzésnél Tetőléc 2-6.5 m hosszú 30/32x48/50 mm</t>
  </si>
  <si>
    <t>35-004-1.4</t>
  </si>
  <si>
    <t>Deszkázás homlokdeszka léctagozattal, gyalulva, 30 cm szélességig</t>
  </si>
  <si>
    <t>Ácsmunka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</si>
  <si>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</si>
  <si>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</si>
  <si>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36-002-4-0411028</t>
  </si>
  <si>
    <t>Vékonyvakolat alapozók felhordása, kézi erővel weber.therm primer G700 vékonyvakolat alapozó, Kód: G700</t>
  </si>
  <si>
    <t>36-005-21.2.4.2-0411602</t>
  </si>
  <si>
    <t>Vékonyvakolatok, színvakolatok felhordása alapozott, előkészített felületre, vödrös kiszerelésű anyagból, szilikát vékonyvakolat készítése, egy rétegben, 1,5-2,5 mm-es szemcsemérettel weber.pas silicate vékonyvakolat, középszemcsés, Kód: R410,</t>
  </si>
  <si>
    <t>1.színcsoport</t>
  </si>
  <si>
    <t>36-011-6-0149071</t>
  </si>
  <si>
    <t>Üvegszövet háló elhelyezése, függőleges, vízszintes,  ferde vagy íves felületen MASTERPLAST Masternet Premium alkáliálló üvegszövet háló homlokzatszigeteléshez 145 g/m2, 4x5 mm, Cikkszám: 0101-145WH000</t>
  </si>
  <si>
    <t>36-011-7-0310214</t>
  </si>
  <si>
    <t>Üvegszövet háló beágyazása, függőleges, vízszintes,  ferde vagy íves felületen weber.therm retec 700 ragasztó, Kód: M740H</t>
  </si>
  <si>
    <t>36-051-6.2.1-0191804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</si>
  <si>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utólagos</t>
  </si>
  <si>
    <t>hőszigeteléshez, vékony vakolathoz, rozsdamentes acél, Cikkszám: 2031</t>
  </si>
  <si>
    <t>36-051-6.2.2-0149067</t>
  </si>
  <si>
    <t>Kültéri vakolóprofilok elhelyezése, utólagos (táblás) hőszigetelő rendszerhez (EPS), PVC-ből, kemény PVC-ből, 6 - 9 mm hőszigeteléshez, kávacsatlakozó profil nyílászárókhoz MASTERPLAST Thermomaster W-Prof hálós ablakcsatlakoztató profil, öntapadó</t>
  </si>
  <si>
    <t>szalaggal, Cikkszám: 0112-00250000</t>
  </si>
  <si>
    <t>36-051-6.2.5-0191899</t>
  </si>
  <si>
    <t>Kültéri vakolóprofilok elhelyezése, utólagos (táblás) hőszigetelő rendszerhez (EPS), alumíniumból, 30 - 160 mm hőszigeteléshez, lábazati indító profilok íves falakhoz PROTEKTOR kültéri lábazati indító profil íves falhoz 120 mm utólagos hőszigeteléshez,</t>
  </si>
  <si>
    <t>alumínium, Cikkszám: 9162</t>
  </si>
  <si>
    <t>36-090-4.3.3</t>
  </si>
  <si>
    <t>Homlokzati nyíláskeret javítása, sarokösszedolgozással, 21-25 cm kiterített szélességig, hiánypótlás 25% felett</t>
  </si>
  <si>
    <t>Vakolás és rabicolás</t>
  </si>
  <si>
    <t>37-000-1.2</t>
  </si>
  <si>
    <t>Kémények bontása, tetőn kívül</t>
  </si>
  <si>
    <r>
      <t>m</t>
    </r>
    <r>
      <rPr>
        <vertAlign val="superscript"/>
        <sz val="10"/>
        <color indexed="8"/>
        <rFont val="Times New Roman CE"/>
        <family val="0"/>
      </rPr>
      <t>3</t>
    </r>
  </si>
  <si>
    <t>Égéstermék-elvezető rendszerek</t>
  </si>
  <si>
    <t>41-000-4</t>
  </si>
  <si>
    <t>Cserépfedés bontása (bármely rendszerű)</t>
  </si>
  <si>
    <t>41-003-21.1.3-0115161</t>
  </si>
  <si>
    <t>Egyszeres fedés húzott, hornyolt tetőcserepekkel, rögzítés nélkül, 36-40° tetőhajlásszög között TONDACH Hornyolt ívesvágású kerámia alapcserép, 21x40 cm, téglavörös</t>
  </si>
  <si>
    <t>41-003-29.3-0115318</t>
  </si>
  <si>
    <t>Egyszeres húzott, hornyolt  tetőcserép fedésnél, taréjgerinc készítése kúpcseréppel, kúpcseréprögzítővel,gerincszellőző-szalaggal, fésűs gerincelemmel vagy kúpalátéttel TONDACH Sajtolt sima gerinccserép gerincrögzítővel, kerámia, 43x25/21,5 cm, téglavörös</t>
  </si>
  <si>
    <t>41-003-29.11-0115318</t>
  </si>
  <si>
    <t>Egyszeres húzott, hornyolt  tetőcserép fedésnél, élgerinc készítése kúpcseréppel, kúpcseréprögzítővel,gerincszellőző-szalaggal, fésűs gerincelemmel vagy kúpalátéttel TONDACH Sajtolt sima gerinccserép gerincrögzítővel, kerámia, 43x25/21,5 cm, téglavörös</t>
  </si>
  <si>
    <t>41-003-29.21-0115163</t>
  </si>
  <si>
    <t>Egyszeres húzott, hornyolt  tetőcserép fedésnél, szellőzőcserép elhelyezése TONDACH Hornyolt ívesvágású kerámia szellőzőcserép, 21x40 cm, téglavörös</t>
  </si>
  <si>
    <t>41-003-29.22-0194061</t>
  </si>
  <si>
    <t>Egyszeres húzott, hornyolt  tetőcserép fedésnél, szellőzőelem, szellőzőszalag vagy lezárófésű elhelyezése eresznél TONDACH műanyag szellőzőszalag 100 mm</t>
  </si>
  <si>
    <t>41-003-29.31-0194019</t>
  </si>
  <si>
    <t>Egyszeres húzott, hornyolt  tetőcserép fedésnél, hófogó- és biztonsági rendszer kiegészítők  elhelyezése tetőfelületen TONDACH fém hófogó hornyolt tetőcseréphez C 380</t>
  </si>
  <si>
    <t>Tetőfedés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</si>
  <si>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</si>
  <si>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</si>
  <si>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</si>
  <si>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</si>
  <si>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42-000-3.2.2</t>
  </si>
  <si>
    <t>Fa-, hézagmentes műanyag- és szőnyegburkolatok bontása, csaphornyos vagy mozaikparketta, 22 mm vastag aljzatbetonra ragasztva</t>
  </si>
  <si>
    <t>42-000-3.4</t>
  </si>
  <si>
    <t>Fa-, hézagmentes műanyag- és szőnyegburkolatok bontása, gumilemez vagy PVC burkolat tekercsből, lapokból vagy lépcsőn betétként</t>
  </si>
  <si>
    <t>42-011-1.1.1.1-0313027</t>
  </si>
  <si>
    <t>Fal-, pillér és oszlopburkolat hordozószerkezetének felületelőkészítése beltérben, tégla, beton és vakolt alapfelületen, felületelőkészítő alapozó és tapadóhíd felhordása egy rétegben MAPEI Primer G műgyanta bázisú, diszperziós alapozó</t>
  </si>
  <si>
    <t>42-011-2.1.1.1-0216002</t>
  </si>
  <si>
    <t>Padlóburkolat hordozószerkezetének felületelőkészítése beltérben, beton alapfelületen felületelőkészítő alapozó és tapadóhíd felhordása egy rétegben MUREXIN LF 1 mélyalapozó</t>
  </si>
  <si>
    <t>42-012-1.1.1.1.1.2-0212004</t>
  </si>
  <si>
    <t>Fal-, pillér-, oszlopburkolat készítése beltérben, tégla, beton, vakolt alapfelületen, mázas kerámiával, kötésben vagy hálósan, 3-5 mm vtg. ragasztóba rakva, 1-10 mm fugaszélességgel, 10x10 - 20x20 cm közötti lapmérettel LB-Knauf FLEX/Flex ragasztó, EN</t>
  </si>
  <si>
    <t>12004 szerinti C2TE minősítéssel, kül- és beltérbe, fagyálló, padlófűtéshez is, Cikkszám: K00617021 LB-Knauf Colorin flex fugázó, EN 13888 szerinti CG2 minősítéssel, fehér, Cikkszám: K00630***</t>
  </si>
  <si>
    <t>42-022-1.1.1.2.1.1-0212012</t>
  </si>
  <si>
    <t>Padlóburkolat készítése, beltérben, tégla, beton, vakolt alapfelületen, gres, kőporcelán lappal, kötésben vagy hálósan, 3-5 mm vtg. ragasztóba rakva, 1-10 mm fugaszélességgel, 20x20 - 40x40 cm közötti lapmérettel LB-Knauf RAPIDFLEX/Gyorskötésű</t>
  </si>
  <si>
    <t>diszperziós ragasztó, EN 12004 szerinti C2F minősítéssel, kül- és beltérbe, teraszra, padlófűtésre, Cikkszám: K00617321 LB-Knauf Colorin flex fugázó, EN 13888 szerinti CG2 minősítéssel, fehér, Cikkszám: K00630***</t>
  </si>
  <si>
    <t>42-041-1.1.1-0214024</t>
  </si>
  <si>
    <t>Újonnan készült aljzat kiegyenlítése rugalmas burkolat alá,  parketta és laminált padló úsztatott fektetéshez, (átlagos igénybevétel) szabványos cementesztrich és betonpadló felület előkészítése, 3 mm vastagságban SCHÖNOX SuperPlan polimer, műgyantával</t>
  </si>
  <si>
    <t>erősített önterülő aljzatkiegyenlítő +  SCHÖNOX KH oldószermentes, diszperziós bázisú alapozó koncentrátum</t>
  </si>
  <si>
    <t>42-042-11.1-0312053</t>
  </si>
  <si>
    <t>PVC burkolat fektetése kiegyenlített aljzatra, habosított, heterogén PVC-lemezből (ragasztó anyag külön tételben kiírva) Tarkett Tapiflex Excellence 65 heterogén PVC burkolat, PUR felületnemesítés, 3,45 mm vtg., 0,65 mm kopt. rtg., 2 m x 23 m, 100 szín</t>
  </si>
  <si>
    <t>42-042-11.9-0313894</t>
  </si>
  <si>
    <t>PVC burkolat fektetése kiegyenlített aljzatra, ajánlott ragasztó PVC burkolat fektetéséhez (a ragasztás ideje a burkolási tételeknél szerepel) MAPEI Ultrabond Eco VS90 akrildiszperziós ragasztó</t>
  </si>
  <si>
    <t>Hideg- és melegburkolatok készítése, aljzat előkészítés</t>
  </si>
  <si>
    <t>43-000-1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</si>
  <si>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</si>
  <si>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</si>
  <si>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</si>
  <si>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</si>
  <si>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</si>
  <si>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43-000-8</t>
  </si>
  <si>
    <t>Falfedések egy vagy két vízorros, hajlatbádog bontása,100 cm kiterített szélességig</t>
  </si>
  <si>
    <t>43-002-1.7-0140002</t>
  </si>
  <si>
    <t>Függőereszcsatorna szerelése, félkörszelvényű, bármilyen kiterített szélességben, horganyzott acéllemezből Függőereszcsatorna Ha 0,55, félkör szelvényű, Ksz: 33 cm</t>
  </si>
  <si>
    <t>43-002-11.6-0140602</t>
  </si>
  <si>
    <t>Lefolyócső szerelése kör keresztmetszettel, bármilyen kiterített szélességgel, horganyzott acéllemezből Horganyzott lefolyócső Ha 0,55, körszelvényű, Ksz: 33 cm</t>
  </si>
  <si>
    <t>43-003-2.3.2-0993033</t>
  </si>
  <si>
    <t>Oromszegély szerelése, horganyzott acéllemezből, 40 cm kiterített szélességgel LINDAB Seamline FOP szegély tűzihorganyzott acél + Z 275 bevonat, 0,6 mm vtg., kiterített szélesség: 351-400 mm</t>
  </si>
  <si>
    <t>43-003-4.1.3.2-0993033</t>
  </si>
  <si>
    <t>Falszegély szerelése keményhéjalású tetőhöz, horganyzott acéllemezből, 40 cm kiterített szélességgel LINDAB Seamline FOP szegély tűzihorganyzott acél + Z 275 bevonat, 0,6 mm vtg., kiterített szélesség: 351-400 mm</t>
  </si>
  <si>
    <t>43-003-7.1.3.1-0993038</t>
  </si>
  <si>
    <t>Hajlatbádogozás korcolt kivitelben, kiselemes vagy táblás tetőfedő rendszerhez, egyenes kivitelben, horganyzott acéllemezből, 50-65 cm kiterített szélességgel LINDAB Seamline FOP szegély tűzihorganyzott acél + Z 275 bevonat, 0,6 mm vtg., kiterített</t>
  </si>
  <si>
    <t>szélesség: 601-650 mm</t>
  </si>
  <si>
    <t>43-003-8.2.1-0993246</t>
  </si>
  <si>
    <t>Ablak- vagy szemöldökpárkány színes műanyagbevonatú horganyzott acéllemezből, 50 cm kiterített szélességig LINDAB Seamline FOP szegély tűzihorganyzott acél + Classic bevonat, standard színben, 0,5 mm vtg., kiterített szélesség: 201-250 mm</t>
  </si>
  <si>
    <t>Bádogozás</t>
  </si>
  <si>
    <t>44-000-1.1</t>
  </si>
  <si>
    <t>44-000-1.2</t>
  </si>
  <si>
    <t>44-000-1.4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</si>
  <si>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</si>
  <si>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</si>
  <si>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beépítéssel, 110x210 cm</t>
  </si>
  <si>
    <t>44-001-5-0990138</t>
  </si>
  <si>
    <t>Nyílászáró és falszerkezet közötti hézag tömítése poliuretán habbal, 0,0007 m3/m kikeményedett habtérfogattal, külső - belső oldalon Mester poliuretán hab, 0,75 l</t>
  </si>
  <si>
    <t>44-011-1.1.1-0168421</t>
  </si>
  <si>
    <t>Műanyag kültéri nyílászárók elhelyezése előre kihagyott falnyílásba, hőszigetelt, fokozott légzárású bejárati ajtó, tömítés nélkül (szerelvényezve, finom beállítással), 5,01-10,00 m kerület között FENSTHERM FUTURE kifelé nyíló üvegezett bejárati ajtó, 5</t>
  </si>
  <si>
    <t>kamrás PROFINE 76 PVC profil, Uw&lt;1,15 W/m2K, mérete: 75 x 210 cm</t>
  </si>
  <si>
    <t>44-011-1.1.1-0168422</t>
  </si>
  <si>
    <t>kamrás PROFINE 76 PVC profil, Uw&lt;1,15 W/m2K, mérete: 100 x 210 cm</t>
  </si>
  <si>
    <t>44-011-1.1.1-0168423</t>
  </si>
  <si>
    <t>kamrás PROFINE 76 PVC profil, Uw&lt;1,15 W/m2K, mérete: 110 x 210 cm</t>
  </si>
  <si>
    <t>44-011-1.1.1-0168482</t>
  </si>
  <si>
    <t>Műanyag kültéri nyílászárók elhelyezése előre kihagyott falnyílásba, hőszigetelt, fokozott légzárású bejárati ajtó, tömítés nélkül (szerelvényezve, finom beállítással), 5,01-10,00 m kerület között FENSTHERM FUTURE befelé nyíló üvegezett kétszárnyú</t>
  </si>
  <si>
    <t>bejárati ajtó, 5 kamrás PROFINE 76 PVC profil, Uw&lt;1,15 W/m2K, mérete: 180 x 210 cm</t>
  </si>
  <si>
    <t>44-011-1.1.1-0168485</t>
  </si>
  <si>
    <t>bejárati ajtó, 5 kamrás PROFINE 76 PVC profil, Uw&lt;1,15 W/m2K, mérete: 140 x 230 cm</t>
  </si>
  <si>
    <t>44-011-1.1.1-0168491</t>
  </si>
  <si>
    <t>bejárati ajtó FIX FV, 5 kamrás PROFINE 76 PVC profil, Uw&lt;1,15 W/m2K, mérete: 150 x 210+30 cm</t>
  </si>
  <si>
    <t>44-012-1.1.1.5.1-0221861</t>
  </si>
  <si>
    <t>Műanyag kültéri nyílászárók, hőszigetelt, fokozott légzárású ablak elhelyezése előre kihagyott falnyílásba, tömítés nélkül (szerelvényezve, finombeállítással), 4,00 m kerületig, hatkamrás profil, egyszárnyú bukó-nyíló REHAU GENEO MD szálerősítéses</t>
  </si>
  <si>
    <t>profilú bukó-nyíló ablak, fehér, Ug = 0,6 W/m2K 60 x 60 cm</t>
  </si>
  <si>
    <t>44-012-1.1.1.5.1-0221862</t>
  </si>
  <si>
    <t>profilú bukó-nyíló ablak, fehér, Ug = 0,6 W/m2K 50 x 70 cm</t>
  </si>
  <si>
    <t>44-012-1.1.1.5.1-0221863</t>
  </si>
  <si>
    <t>profilú bukó-nyíló ablak, fehér, Ug = 0,6 W/m2K 70 x 60 cm</t>
  </si>
  <si>
    <t>44-012-1.1.1.5.1-0221866</t>
  </si>
  <si>
    <t>profilú bukó-nyíló ablak, fehér, Ug = 0,6 W/m2K 70 x 70 cm</t>
  </si>
  <si>
    <t>44-012-1.1.2.7.1-0221868</t>
  </si>
  <si>
    <t>Műanyag kültéri nyílászárók, hőszigetelt, fokozott légzárású ablak elhelyezése előre kihagyott falnyílásba, tömítés nélkül (szerelvényezve, finombeállítással), 4,00 m kerület felett hatkamrás profil, egyszárnyú, bukó-nyíló REHAU GENEO MD szálerősítéses</t>
  </si>
  <si>
    <t>profilú bukó-nyíló ablak, fehér, Ug = 0,6 W/m2K 100 x 150 cm</t>
  </si>
  <si>
    <t>44-012-1.1.2.7.1-0221872</t>
  </si>
  <si>
    <t>profilú bukó-nyíló ablak, fehér, Ug = 0,6 W/m2K 120 x 150 cm</t>
  </si>
  <si>
    <t>44-012-1.1.2.7.1-0221876</t>
  </si>
  <si>
    <t>profilú bukó-nyíló ablak, fehér, Ug = 0,6 W/m2K 130 x 150 cm</t>
  </si>
  <si>
    <t>44-012-1.1.2.8.1-0221906</t>
  </si>
  <si>
    <t>Műanyag kültéri nyílászárók, hőszigetelt, fokozott légzárású ablak elhelyezése előre kihagyott falnyílásba, tömítés nélkül (szerelvényezve, finombeállítással), 4,00 m kerület felett hatkamrás profil, kétszárnyú vagy többszárnyú, középnyíló bukó-nyíló</t>
  </si>
  <si>
    <t>REHAU GENEO MD szálerősítéses profilú középfelnyíló bukó-nyíló ablak, fehér, Ug = 0,6 W/m2K 150 x 150 cm</t>
  </si>
  <si>
    <t>44-012-1.1.2.8.1-0221907</t>
  </si>
  <si>
    <t>REHAU GENEO MD szálerősítéses profilú középfelnyíló bukó-nyíló ablak, fehér, Ug = 0,6 W/m2K 185 x 155 cm</t>
  </si>
  <si>
    <t>44-012-1.1.2.8.1-0221911</t>
  </si>
  <si>
    <t>REHAU GENEO MD szálerősítéses profilú középfelnyíló bukó-nyíló ablak, fehér, Ug = 0,6 W/m2K 200 x 155 cm</t>
  </si>
  <si>
    <t>44-012-1.1.2.8.1-0221912</t>
  </si>
  <si>
    <t>REHAU GENEO MD szálerősítéses profilú középfelnyíló bukó-nyíló ablak, fehér, Ug = 0,6 W/m2K 210 x 160 cm</t>
  </si>
  <si>
    <t>44-012-1.1.2.8.1-0222381</t>
  </si>
  <si>
    <t>REHAU Euro-Design 86 középfelnyíló bukó-nyíló ablak, Ug = 1,1 W/m2K 110 x 50 cm</t>
  </si>
  <si>
    <t>44-012-1.1.2.8.1-0222391</t>
  </si>
  <si>
    <t>REHAU Euro-Design 86 középfelnyíló bukó-nyíló ablak, Ug = 1,1 W/m2K 70 x 260 cm</t>
  </si>
  <si>
    <t>44-012-1.1.2.8.1-0222392</t>
  </si>
  <si>
    <t>REHAU Euro-Design 86 középfelnyíló bukó-nyíló ablak, Ug = 1,1 W/m2K 210 x 260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</si>
  <si>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</si>
  <si>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</si>
  <si>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</si>
  <si>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nyílászáró szerkezetek bontása,  ajtó, ablak vagy kapu, 6,01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</t>
    </r>
  </si>
  <si>
    <t>Fa- és műanyag szerkezet elhelyezése</t>
  </si>
  <si>
    <t>45-000-1.2.3</t>
  </si>
  <si>
    <t>45-003-13.1.2.1-0134346</t>
  </si>
  <si>
    <t>Szekcionált garázskapu szerelése tüzihorganyzott, acél lamellákból, kilincs és zártest nélkül, duplafalú, hőszigetelt kivitelben, 2250-3000 mm szabad áthajtószélesség között Hörmann LPU 40 szekcionált garázskapu, 2500x2500mm, 42 mm vastag kapulappal,</t>
  </si>
  <si>
    <t>S-bordás, woodgrain, RAL 9016 színben</t>
  </si>
  <si>
    <t>45-003-14.1</t>
  </si>
  <si>
    <t>Kiegészítők elhelyezése szekcionált garázskapukhoz, vasalatok szerelése</t>
  </si>
  <si>
    <t>45-003-14.3</t>
  </si>
  <si>
    <t>Kiegészítők elhelyezése szekcionált garázskapukhoz, motortartozékok elhelyezése garázskapu meghajtásokhoz</t>
  </si>
  <si>
    <t>45-003-15.1</t>
  </si>
  <si>
    <t>Kapumeghajtások szerelése egy- és kétbeállós garázskapukhoz, elektromos bekötés nélkül, 5500 mm kapuszélességig</t>
  </si>
  <si>
    <t>45-003-21.2-0990109</t>
  </si>
  <si>
    <t>Fémszerkezetű üvegtető elhelyezése, hőszigetelt üvegezéssel Üvegezett acél vázszerkezet 3700 x 3500 mm</t>
  </si>
  <si>
    <t>45-004-1-0180301</t>
  </si>
  <si>
    <t>Acél, alumínium erkély-, folyosó- és mellvédkorlát elhelyezése, fészekbe vagy kőcsavaros rögzítéssel Acélcső korlát, 51 mm átmérőjű kézfogóval, alatta 5 sor 18 mm átmérőjű osztással, porszórt felülettel</t>
  </si>
  <si>
    <r>
      <t>Fém nyílászáró szerkezetek bontása, fém portálok, üvegfalak, 5,01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</si>
  <si>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Fém nyílászáró és épületlakatos-szerkezet elhelyezése</t>
  </si>
  <si>
    <t>47-000-1.1.1.2</t>
  </si>
  <si>
    <t>100 m2</t>
  </si>
  <si>
    <t>Belső festéseknél felület előkészítése, részmunkák; többrétegű meszelés lekaparása bármilyen padozatú helyiségben, tagolt felületen</t>
  </si>
  <si>
    <t>47-000-1.21.4.1.1-0418383</t>
  </si>
  <si>
    <t>Belső festéseknél felület előkészítése, részmunkák; glettelés, diszperziós kötőanyagú glettel, vakolt felületen, tagolatlan felületen Caparol Akkordspachtel Fein paszta formájú, diszperziós kötőanyagú beltéri glettanyag, fehér</t>
  </si>
  <si>
    <t>47-011-15.1.1.2-0156502</t>
  </si>
  <si>
    <t>Diszperziós festés műanyag bázisú vizes-diszperziós  fehér vagy gyárilag színezett festékkel, új vagy régi lekapart, előkészített alapfelületen, vakolaton, két rétegben, tagolt sima felületen Multifund matt, lemosható beltéri akrilfesték, színes</t>
  </si>
  <si>
    <t>Felületképzés</t>
  </si>
  <si>
    <t>48-002-1.1.1.1.1-0099073</t>
  </si>
  <si>
    <t>Talajnedvesség elleni szigetelés; Bitumenes lemez szigetelés aljzatának kellősítése, egy rétegben, vízszintes felületen, oldószeres hideg bitumenmázzal (száraz felületen) ICOPAL SIPLAST PRIMER® Speed SBS oldószeres bitumenes alapozó</t>
  </si>
  <si>
    <t>48-002-1.3.1.2-0099014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</si>
  <si>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</si>
  <si>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E-G 4 F/K Extra, üvegszövet hordozórétegű, 4 mm vastagságú, elasztomerbitumenes (SBS modifikált) lemez</t>
  </si>
  <si>
    <t>48-007-21.1.1.2-0113594</t>
  </si>
  <si>
    <t>Külső fal; homlokzati fal hő- és hangszigetelése, falazott vagy monolit vasbeton szerkezeten,  függőleges felületen, (rögzítés külön tételben) vékonyvakolat alatti méretstabil expandált polisztirolhab lemezzel AUSTROTHERM GRAFIT expandált polisztirol</t>
  </si>
  <si>
    <t>keményhab hőszigetelő lemez, 1000x500x160 mm</t>
  </si>
  <si>
    <t>48-007-41.1.1.1.2-0113251</t>
  </si>
  <si>
    <t>Födém; Padló hőszigetelő anyag elhelyezése, vízszintes felületen, aljzatbeton alá, úsztató rétegként, expandált polisztirolhab lemezzel AUSTROTHERM lépéshang-szigetelő lemez, AT-L5 1000x500x50 mm</t>
  </si>
  <si>
    <t>48-007-41.1.5.1-0090104</t>
  </si>
  <si>
    <t>48-007-41.1.5.1-0090107</t>
  </si>
  <si>
    <t>48-007-41.2.3-0113379</t>
  </si>
  <si>
    <t>Födém; Padló peremszigetelés elhelyezése úsztatott aljzatbeton esetén, extrudált polietilén szigetelő szalaggal AUSTROTHERM AT-PE sáv 10/100 mm</t>
  </si>
  <si>
    <t>48-021-1.51.2.2.1-0091315</t>
  </si>
  <si>
    <t>Szigetelések rögzítése; Hőszigetelő táblák pontszerű mechanikai rögzítése, homlokzaton, beton aljzatszerkezethez, műanyag vagy fém beütőszeges/csavaros műanyag beütődübelekkel MASTERPLAST Thermomaster D-H 215 mm, fém beütőszeges tárcsás dübel, Cikkszám:</t>
  </si>
  <si>
    <t>0118-18215100</t>
  </si>
  <si>
    <r>
      <t>Födém; Padló hőszigetelő anyag elhelyezése, vízszintes felületen, nem járható födémre, szálas szigetelő anyaggal (üveggyapot, kőzetgyapot) ISOVER DOMO 10 MPS 100 mm hőszigetelő filc,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=0,039 (W/mK)</t>
    </r>
  </si>
  <si>
    <r>
      <t>Födém; Padló hőszigetelő anyag elhelyezése, vízszintes felületen, nem járható födémre, szálas szigetelő anyaggal (üveggyapot, kőzetgyapot) ISOVER DOMO 16 MPS 160 mm hőszigetelő filc,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=0,039 (W/mK)</t>
    </r>
  </si>
  <si>
    <t>Szigetelés</t>
  </si>
  <si>
    <t>62-003-8.1-0613900</t>
  </si>
  <si>
    <t>Tér- vagy járdaburkolat készítése, beton burkolókőből soros, halszálka, parketta vagy kazettás kötésben, homokágyazatba fektetve, 10x20x4, 10x20x5, 10x20x6, 10x20x8 cm-es méretű idomkővel LEIER Piazza 10x20x6 cm, szürke, N+F , Cikkszám: HUTJH4362</t>
  </si>
  <si>
    <t>Kőburkolat készítése</t>
  </si>
  <si>
    <t>71-002-1.1-0198001</t>
  </si>
  <si>
    <t>garn</t>
  </si>
  <si>
    <t>Villanyszerelési munkák</t>
  </si>
  <si>
    <t>Elektromosenergia-ellátás, villanyszerelés</t>
  </si>
  <si>
    <t>81-000-1.6</t>
  </si>
  <si>
    <t>Csővezetékek szerelése</t>
  </si>
  <si>
    <t>Épületgépészeti csővezeték szerelése</t>
  </si>
  <si>
    <t>82-000-2</t>
  </si>
  <si>
    <t>garn.</t>
  </si>
  <si>
    <t>Épületgépészeti szerelvények</t>
  </si>
  <si>
    <t>Épületgépészeti szerelvények és berendezések szerelése</t>
  </si>
  <si>
    <t>84-001-10.1</t>
  </si>
  <si>
    <t>Légkondicionáló berendezések</t>
  </si>
  <si>
    <t>Összesen:</t>
  </si>
  <si>
    <t xml:space="preserve">Név : Csurgó Város Önkormányzata       </t>
  </si>
  <si>
    <t xml:space="preserve">                                       </t>
  </si>
  <si>
    <t xml:space="preserve">Cím : 8840 Csurgó, Széchenyi tér 2.    </t>
  </si>
  <si>
    <t xml:space="preserve"> Készítette:                           </t>
  </si>
  <si>
    <t>A munka leírása: Csurgó, Basakúti u. 3.</t>
  </si>
  <si>
    <t xml:space="preserve">szám alatti idősek napköziotthona                                             </t>
  </si>
  <si>
    <t xml:space="preserve">felújítás építési munkái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</si>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</sst>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H_U_F_-;\-* #,##0.0\ _H_U_F_-;_-* &quot;-&quot;??\ _H_U_F_-;_-@_-"/>
    <numFmt numFmtId="173" formatCode="_-* #,##0\ _H_U_F_-;\-* #,##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173" fontId="42" fillId="0" borderId="11" xfId="40" applyNumberFormat="1" applyFont="1" applyBorder="1" applyAlignment="1">
      <alignment vertical="top"/>
    </xf>
    <xf numFmtId="173" fontId="42" fillId="0" borderId="0" xfId="40" applyNumberFormat="1" applyFont="1" applyAlignment="1">
      <alignment vertical="top" wrapText="1"/>
    </xf>
    <xf numFmtId="173" fontId="43" fillId="0" borderId="10" xfId="40" applyNumberFormat="1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3" fontId="42" fillId="0" borderId="12" xfId="40" applyNumberFormat="1" applyFont="1" applyBorder="1" applyAlignment="1">
      <alignment horizontal="center" vertical="top"/>
    </xf>
    <xf numFmtId="173" fontId="42" fillId="0" borderId="11" xfId="40" applyNumberFormat="1" applyFont="1" applyBorder="1" applyAlignment="1">
      <alignment horizontal="center" vertical="top"/>
    </xf>
    <xf numFmtId="173" fontId="42" fillId="0" borderId="10" xfId="40" applyNumberFormat="1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8.8515625" style="10" customWidth="1"/>
    <col min="5" max="16384" width="9.140625" style="10" customWidth="1"/>
  </cols>
  <sheetData>
    <row r="1" spans="1:4" s="14" customFormat="1" ht="15.75">
      <c r="A1" s="29"/>
      <c r="B1" s="23"/>
      <c r="C1" s="23"/>
      <c r="D1" s="23"/>
    </row>
    <row r="2" spans="1:4" s="14" customFormat="1" ht="15.75">
      <c r="A2" s="29"/>
      <c r="B2" s="23"/>
      <c r="C2" s="23"/>
      <c r="D2" s="23"/>
    </row>
    <row r="3" spans="1:4" s="14" customFormat="1" ht="15.75">
      <c r="A3" s="29"/>
      <c r="B3" s="23"/>
      <c r="C3" s="23"/>
      <c r="D3" s="23"/>
    </row>
    <row r="4" spans="1:4" ht="15.75">
      <c r="A4" s="22"/>
      <c r="B4" s="23"/>
      <c r="C4" s="23"/>
      <c r="D4" s="23"/>
    </row>
    <row r="5" spans="1:4" ht="15.75">
      <c r="A5" s="22"/>
      <c r="B5" s="23"/>
      <c r="C5" s="23"/>
      <c r="D5" s="23"/>
    </row>
    <row r="6" spans="1:4" ht="15.75">
      <c r="A6" s="22"/>
      <c r="B6" s="23"/>
      <c r="C6" s="23"/>
      <c r="D6" s="23"/>
    </row>
    <row r="7" spans="1:4" ht="15.75">
      <c r="A7" s="22"/>
      <c r="B7" s="23"/>
      <c r="C7" s="23"/>
      <c r="D7" s="23"/>
    </row>
    <row r="9" spans="1:3" ht="15.75">
      <c r="A9" s="10" t="s">
        <v>280</v>
      </c>
      <c r="C9" s="10" t="s">
        <v>281</v>
      </c>
    </row>
    <row r="10" spans="1:3" ht="15.75">
      <c r="A10" s="10" t="s">
        <v>281</v>
      </c>
      <c r="C10" s="10" t="s">
        <v>281</v>
      </c>
    </row>
    <row r="11" spans="1:3" ht="15.75">
      <c r="A11" s="10" t="s">
        <v>282</v>
      </c>
      <c r="C11" s="10" t="s">
        <v>281</v>
      </c>
    </row>
    <row r="12" spans="1:3" ht="15.75">
      <c r="A12" s="10" t="s">
        <v>281</v>
      </c>
      <c r="C12" s="10" t="s">
        <v>283</v>
      </c>
    </row>
    <row r="13" spans="1:3" ht="15.75">
      <c r="A13" s="10" t="s">
        <v>281</v>
      </c>
      <c r="C13" s="10" t="s">
        <v>281</v>
      </c>
    </row>
    <row r="14" spans="1:3" ht="15.75">
      <c r="A14" s="10" t="s">
        <v>281</v>
      </c>
      <c r="C14" s="10" t="s">
        <v>281</v>
      </c>
    </row>
    <row r="15" spans="1:3" ht="15.75">
      <c r="A15" s="10" t="s">
        <v>284</v>
      </c>
      <c r="C15" s="10" t="s">
        <v>281</v>
      </c>
    </row>
    <row r="16" ht="15.75">
      <c r="A16" s="10" t="s">
        <v>285</v>
      </c>
    </row>
    <row r="17" ht="15.75">
      <c r="A17" s="10" t="s">
        <v>286</v>
      </c>
    </row>
    <row r="18" ht="15.75">
      <c r="A18" s="10" t="s">
        <v>287</v>
      </c>
    </row>
    <row r="20" ht="15.75">
      <c r="A20" s="10" t="s">
        <v>287</v>
      </c>
    </row>
    <row r="22" spans="1:4" ht="15.75">
      <c r="A22" s="24" t="s">
        <v>288</v>
      </c>
      <c r="B22" s="25"/>
      <c r="C22" s="25"/>
      <c r="D22" s="25"/>
    </row>
    <row r="23" spans="1:4" ht="15.75">
      <c r="A23" s="15" t="s">
        <v>289</v>
      </c>
      <c r="B23" s="15"/>
      <c r="C23" s="18" t="s">
        <v>290</v>
      </c>
      <c r="D23" s="18" t="s">
        <v>291</v>
      </c>
    </row>
    <row r="24" spans="1:4" ht="15.75">
      <c r="A24" s="15" t="s">
        <v>292</v>
      </c>
      <c r="B24" s="15"/>
      <c r="C24" s="19">
        <f>ROUND(SUM(Összesítő!B2:B21),0)</f>
        <v>0</v>
      </c>
      <c r="D24" s="19">
        <f>ROUND(SUM(Összesítő!C2:C21),0)</f>
        <v>0</v>
      </c>
    </row>
    <row r="25" spans="1:4" ht="15.75">
      <c r="A25" s="15" t="s">
        <v>293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294</v>
      </c>
      <c r="C26" s="26">
        <f>ROUND(C25+D25,0)</f>
        <v>0</v>
      </c>
      <c r="D26" s="26"/>
    </row>
    <row r="27" spans="1:4" ht="15.75">
      <c r="A27" s="15" t="s">
        <v>295</v>
      </c>
      <c r="B27" s="16">
        <v>0.27</v>
      </c>
      <c r="C27" s="27">
        <f>ROUND(C26*B27,0)</f>
        <v>0</v>
      </c>
      <c r="D27" s="27"/>
    </row>
    <row r="28" spans="1:4" ht="15.75">
      <c r="A28" s="15" t="s">
        <v>296</v>
      </c>
      <c r="B28" s="15"/>
      <c r="C28" s="28">
        <f>ROUND(C26+C27,0)</f>
        <v>0</v>
      </c>
      <c r="D28" s="28"/>
    </row>
    <row r="32" ht="15.75">
      <c r="A32" s="17"/>
    </row>
    <row r="33" ht="15.75">
      <c r="A33" s="17"/>
    </row>
    <row r="34" ht="15.75">
      <c r="A34" s="17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5.75">
      <c r="A2" s="8">
        <v>1</v>
      </c>
      <c r="B2" s="1" t="s">
        <v>94</v>
      </c>
      <c r="C2" s="2" t="s">
        <v>95</v>
      </c>
      <c r="D2" s="6">
        <v>1.5</v>
      </c>
      <c r="E2" s="1" t="s">
        <v>96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Égéstermék-elvezető rendszerek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G22" sqref="G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98</v>
      </c>
      <c r="C2" s="2" t="s">
        <v>99</v>
      </c>
      <c r="D2" s="6">
        <v>293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100</v>
      </c>
      <c r="C4" s="2" t="s">
        <v>101</v>
      </c>
      <c r="D4" s="6">
        <v>298</v>
      </c>
      <c r="E4" s="1" t="s">
        <v>13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102</v>
      </c>
      <c r="C6" s="2" t="s">
        <v>103</v>
      </c>
      <c r="D6" s="6">
        <v>28.43</v>
      </c>
      <c r="E6" s="1" t="s">
        <v>54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104</v>
      </c>
      <c r="C8" s="2" t="s">
        <v>105</v>
      </c>
      <c r="D8" s="6">
        <v>24.92</v>
      </c>
      <c r="E8" s="1" t="s">
        <v>54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106</v>
      </c>
      <c r="C10" s="2" t="s">
        <v>107</v>
      </c>
      <c r="D10" s="6">
        <v>30</v>
      </c>
      <c r="E10" s="1" t="s">
        <v>16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108</v>
      </c>
      <c r="C12" s="2" t="s">
        <v>109</v>
      </c>
      <c r="D12" s="6">
        <v>64.8</v>
      </c>
      <c r="E12" s="1" t="s">
        <v>54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110</v>
      </c>
      <c r="C14" s="2" t="s">
        <v>111</v>
      </c>
      <c r="D14" s="6">
        <v>130</v>
      </c>
      <c r="E14" s="1" t="s">
        <v>16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17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Tetőfedés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9">
      <selection activeCell="G32" sqref="G3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113</v>
      </c>
      <c r="C2" s="2" t="s">
        <v>114</v>
      </c>
      <c r="D2" s="6">
        <v>59.72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115</v>
      </c>
      <c r="C4" s="2" t="s">
        <v>116</v>
      </c>
      <c r="D4" s="6">
        <v>116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117</v>
      </c>
      <c r="C6" s="2" t="s">
        <v>118</v>
      </c>
      <c r="D6" s="6">
        <v>71.61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119</v>
      </c>
      <c r="C8" s="2" t="s">
        <v>120</v>
      </c>
      <c r="D8" s="6">
        <v>30.58</v>
      </c>
      <c r="E8" s="1" t="s">
        <v>13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121</v>
      </c>
      <c r="C10" s="2" t="s">
        <v>122</v>
      </c>
      <c r="D10" s="6">
        <v>116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123</v>
      </c>
      <c r="C12" s="2" t="s">
        <v>124</v>
      </c>
      <c r="D12" s="6">
        <v>61.44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125</v>
      </c>
      <c r="C14" s="2" t="s">
        <v>126</v>
      </c>
      <c r="D14" s="6">
        <v>116</v>
      </c>
      <c r="E14" s="1" t="s">
        <v>13</v>
      </c>
      <c r="H14" s="6">
        <f>ROUND(D14*F14,0)</f>
        <v>0</v>
      </c>
      <c r="I14" s="6">
        <f>ROUND(D14*G14,0)</f>
        <v>0</v>
      </c>
    </row>
    <row r="15" ht="63.75">
      <c r="C15" s="2" t="s">
        <v>127</v>
      </c>
    </row>
    <row r="17" spans="1:9" ht="76.5">
      <c r="A17" s="8">
        <v>8</v>
      </c>
      <c r="B17" s="1" t="s">
        <v>128</v>
      </c>
      <c r="C17" s="2" t="s">
        <v>129</v>
      </c>
      <c r="D17" s="6">
        <v>61.440000000000005</v>
      </c>
      <c r="E17" s="1" t="s">
        <v>13</v>
      </c>
      <c r="H17" s="6">
        <f>ROUND(D17*F17,0)</f>
        <v>0</v>
      </c>
      <c r="I17" s="6">
        <f>ROUND(D17*G17,0)</f>
        <v>0</v>
      </c>
    </row>
    <row r="18" ht="63.75">
      <c r="C18" s="2" t="s">
        <v>130</v>
      </c>
    </row>
    <row r="20" spans="1:9" ht="76.5">
      <c r="A20" s="8">
        <v>9</v>
      </c>
      <c r="B20" s="1" t="s">
        <v>131</v>
      </c>
      <c r="C20" s="2" t="s">
        <v>132</v>
      </c>
      <c r="D20" s="6">
        <v>100.47</v>
      </c>
      <c r="E20" s="1" t="s">
        <v>13</v>
      </c>
      <c r="H20" s="6">
        <f>ROUND(D20*F20,0)</f>
        <v>0</v>
      </c>
      <c r="I20" s="6">
        <f>ROUND(D20*G20,0)</f>
        <v>0</v>
      </c>
    </row>
    <row r="21" ht="38.25">
      <c r="C21" s="2" t="s">
        <v>133</v>
      </c>
    </row>
    <row r="23" spans="1:9" ht="76.5">
      <c r="A23" s="8">
        <v>10</v>
      </c>
      <c r="B23" s="1" t="s">
        <v>134</v>
      </c>
      <c r="C23" s="2" t="s">
        <v>135</v>
      </c>
      <c r="D23" s="6">
        <v>100.47</v>
      </c>
      <c r="E23" s="1" t="s">
        <v>13</v>
      </c>
      <c r="H23" s="6">
        <f>ROUND(D23*F23,0)</f>
        <v>0</v>
      </c>
      <c r="I23" s="6">
        <f>ROUND(D23*G23,0)</f>
        <v>0</v>
      </c>
    </row>
    <row r="25" spans="1:9" ht="63.75">
      <c r="A25" s="8">
        <v>11</v>
      </c>
      <c r="B25" s="1" t="s">
        <v>136</v>
      </c>
      <c r="C25" s="2" t="s">
        <v>137</v>
      </c>
      <c r="D25" s="6">
        <v>100.47</v>
      </c>
      <c r="E25" s="1" t="s">
        <v>13</v>
      </c>
      <c r="H25" s="6">
        <f>ROUND(D25*F25,0)</f>
        <v>0</v>
      </c>
      <c r="I25" s="6">
        <f>ROUND(D25*G25,0)</f>
        <v>0</v>
      </c>
    </row>
    <row r="27" spans="1:9" s="9" customFormat="1" ht="12.75">
      <c r="A27" s="7"/>
      <c r="B27" s="3"/>
      <c r="C27" s="3" t="s">
        <v>17</v>
      </c>
      <c r="D27" s="5"/>
      <c r="E27" s="3"/>
      <c r="F27" s="5"/>
      <c r="G27" s="5"/>
      <c r="H27" s="5">
        <f>ROUND(SUM(H2:H26),0)</f>
        <v>0</v>
      </c>
      <c r="I27" s="5">
        <f>ROUND(SUM(I2:I26),0)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5">
      <selection activeCell="F21" sqref="F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139</v>
      </c>
      <c r="C2" s="2" t="s">
        <v>140</v>
      </c>
      <c r="D2" s="6">
        <v>68.5</v>
      </c>
      <c r="E2" s="1" t="s">
        <v>54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141</v>
      </c>
      <c r="C4" s="2" t="s">
        <v>142</v>
      </c>
      <c r="D4" s="6">
        <v>36.5</v>
      </c>
      <c r="E4" s="1" t="s">
        <v>54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143</v>
      </c>
      <c r="C6" s="2" t="s">
        <v>144</v>
      </c>
      <c r="D6" s="6">
        <v>79.64999999999999</v>
      </c>
      <c r="E6" s="1" t="s">
        <v>54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145</v>
      </c>
      <c r="C8" s="2" t="s">
        <v>146</v>
      </c>
      <c r="D8" s="6">
        <v>25</v>
      </c>
      <c r="E8" s="1" t="s">
        <v>54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147</v>
      </c>
      <c r="C10" s="2" t="s">
        <v>148</v>
      </c>
      <c r="D10" s="6">
        <v>65.6</v>
      </c>
      <c r="E10" s="1" t="s">
        <v>54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149</v>
      </c>
      <c r="C12" s="2" t="s">
        <v>150</v>
      </c>
      <c r="D12" s="6">
        <v>36.5</v>
      </c>
      <c r="E12" s="1" t="s">
        <v>54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151</v>
      </c>
      <c r="C14" s="2" t="s">
        <v>152</v>
      </c>
      <c r="D14" s="6">
        <v>27.66</v>
      </c>
      <c r="E14" s="1" t="s">
        <v>54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153</v>
      </c>
      <c r="C16" s="2" t="s">
        <v>154</v>
      </c>
      <c r="D16" s="6">
        <v>25.66</v>
      </c>
      <c r="E16" s="1" t="s">
        <v>54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155</v>
      </c>
      <c r="C18" s="2" t="s">
        <v>156</v>
      </c>
      <c r="D18" s="6">
        <v>25</v>
      </c>
      <c r="E18" s="1" t="s">
        <v>54</v>
      </c>
      <c r="H18" s="6">
        <f>ROUND(D18*F18,0)</f>
        <v>0</v>
      </c>
      <c r="I18" s="6">
        <f>ROUND(D18*G18,0)</f>
        <v>0</v>
      </c>
    </row>
    <row r="19" ht="12.75">
      <c r="C19" s="2" t="s">
        <v>157</v>
      </c>
    </row>
    <row r="21" spans="1:9" ht="76.5">
      <c r="A21" s="8">
        <v>10</v>
      </c>
      <c r="B21" s="1" t="s">
        <v>158</v>
      </c>
      <c r="C21" s="2" t="s">
        <v>159</v>
      </c>
      <c r="D21" s="6">
        <v>20.73</v>
      </c>
      <c r="E21" s="1" t="s">
        <v>54</v>
      </c>
      <c r="H21" s="6">
        <f>ROUND(D21*F21,0)</f>
        <v>0</v>
      </c>
      <c r="I21" s="6">
        <f>ROUND(D21*G21,0)</f>
        <v>0</v>
      </c>
    </row>
    <row r="23" spans="1:9" s="9" customFormat="1" ht="12.75">
      <c r="A23" s="7"/>
      <c r="B23" s="3"/>
      <c r="C23" s="3" t="s">
        <v>17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67">
      <selection activeCell="G70" sqref="G7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161</v>
      </c>
      <c r="C2" s="2" t="s">
        <v>215</v>
      </c>
      <c r="D2" s="6">
        <v>16.080000000000002</v>
      </c>
      <c r="E2" s="1" t="s">
        <v>214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162</v>
      </c>
      <c r="C4" s="2" t="s">
        <v>216</v>
      </c>
      <c r="D4" s="6">
        <v>42.53</v>
      </c>
      <c r="E4" s="1" t="s">
        <v>214</v>
      </c>
      <c r="H4" s="6">
        <f>ROUND(D4*F4,0)</f>
        <v>0</v>
      </c>
      <c r="I4" s="6">
        <f>ROUND(D4*G4,0)</f>
        <v>0</v>
      </c>
    </row>
    <row r="6" spans="1:9" ht="28.5">
      <c r="A6" s="8">
        <v>3</v>
      </c>
      <c r="B6" s="1" t="s">
        <v>163</v>
      </c>
      <c r="C6" s="2" t="s">
        <v>217</v>
      </c>
      <c r="D6" s="6">
        <v>6.25</v>
      </c>
      <c r="E6" s="1" t="s">
        <v>214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164</v>
      </c>
      <c r="C8" s="2" t="s">
        <v>165</v>
      </c>
      <c r="D8" s="6">
        <v>4</v>
      </c>
      <c r="E8" s="1" t="s">
        <v>16</v>
      </c>
      <c r="H8" s="6">
        <f>ROUND(D8*F8,0)</f>
        <v>0</v>
      </c>
      <c r="I8" s="6">
        <f>ROUND(D8*G8,0)</f>
        <v>0</v>
      </c>
    </row>
    <row r="9" ht="25.5">
      <c r="C9" s="2" t="s">
        <v>166</v>
      </c>
    </row>
    <row r="11" spans="1:9" ht="51">
      <c r="A11" s="8">
        <v>5</v>
      </c>
      <c r="B11" s="1" t="s">
        <v>167</v>
      </c>
      <c r="C11" s="2" t="s">
        <v>168</v>
      </c>
      <c r="D11" s="6">
        <v>113</v>
      </c>
      <c r="E11" s="1" t="s">
        <v>54</v>
      </c>
      <c r="H11" s="6">
        <f>ROUND(D11*F11,0)</f>
        <v>0</v>
      </c>
      <c r="I11" s="6">
        <f>ROUND(D11*G11,0)</f>
        <v>0</v>
      </c>
    </row>
    <row r="13" spans="1:9" ht="76.5">
      <c r="A13" s="8">
        <v>6</v>
      </c>
      <c r="B13" s="1" t="s">
        <v>169</v>
      </c>
      <c r="C13" s="2" t="s">
        <v>170</v>
      </c>
      <c r="D13" s="6">
        <v>1</v>
      </c>
      <c r="E13" s="1" t="s">
        <v>16</v>
      </c>
      <c r="H13" s="6">
        <f>ROUND(D13*F13,0)</f>
        <v>0</v>
      </c>
      <c r="I13" s="6">
        <f>ROUND(D13*G13,0)</f>
        <v>0</v>
      </c>
    </row>
    <row r="14" ht="25.5">
      <c r="C14" s="2" t="s">
        <v>171</v>
      </c>
    </row>
    <row r="16" spans="1:9" ht="76.5">
      <c r="A16" s="8">
        <v>7</v>
      </c>
      <c r="B16" s="1" t="s">
        <v>172</v>
      </c>
      <c r="C16" s="2" t="s">
        <v>170</v>
      </c>
      <c r="D16" s="6">
        <v>1</v>
      </c>
      <c r="E16" s="1" t="s">
        <v>16</v>
      </c>
      <c r="H16" s="6">
        <f>ROUND(D16*F16,0)</f>
        <v>0</v>
      </c>
      <c r="I16" s="6">
        <f>ROUND(D16*G16,0)</f>
        <v>0</v>
      </c>
    </row>
    <row r="17" ht="25.5">
      <c r="C17" s="2" t="s">
        <v>173</v>
      </c>
    </row>
    <row r="19" spans="1:9" ht="76.5">
      <c r="A19" s="8">
        <v>8</v>
      </c>
      <c r="B19" s="1" t="s">
        <v>174</v>
      </c>
      <c r="C19" s="2" t="s">
        <v>170</v>
      </c>
      <c r="D19" s="6">
        <v>1</v>
      </c>
      <c r="E19" s="1" t="s">
        <v>16</v>
      </c>
      <c r="H19" s="6">
        <f>ROUND(D19*F19,0)</f>
        <v>0</v>
      </c>
      <c r="I19" s="6">
        <f>ROUND(D19*G19,0)</f>
        <v>0</v>
      </c>
    </row>
    <row r="20" ht="25.5">
      <c r="C20" s="2" t="s">
        <v>175</v>
      </c>
    </row>
    <row r="22" spans="1:9" ht="76.5">
      <c r="A22" s="8">
        <v>9</v>
      </c>
      <c r="B22" s="1" t="s">
        <v>176</v>
      </c>
      <c r="C22" s="2" t="s">
        <v>177</v>
      </c>
      <c r="D22" s="6">
        <v>1</v>
      </c>
      <c r="E22" s="1" t="s">
        <v>16</v>
      </c>
      <c r="H22" s="6">
        <f>ROUND(D22*F22,0)</f>
        <v>0</v>
      </c>
      <c r="I22" s="6">
        <f>ROUND(D22*G22,0)</f>
        <v>0</v>
      </c>
    </row>
    <row r="23" ht="25.5">
      <c r="C23" s="2" t="s">
        <v>178</v>
      </c>
    </row>
    <row r="25" spans="1:9" ht="76.5">
      <c r="A25" s="8">
        <v>10</v>
      </c>
      <c r="B25" s="1" t="s">
        <v>179</v>
      </c>
      <c r="C25" s="2" t="s">
        <v>177</v>
      </c>
      <c r="D25" s="6">
        <v>1</v>
      </c>
      <c r="E25" s="1" t="s">
        <v>16</v>
      </c>
      <c r="H25" s="6">
        <f>ROUND(D25*F25,0)</f>
        <v>0</v>
      </c>
      <c r="I25" s="6">
        <f>ROUND(D25*G25,0)</f>
        <v>0</v>
      </c>
    </row>
    <row r="26" ht="25.5">
      <c r="C26" s="2" t="s">
        <v>180</v>
      </c>
    </row>
    <row r="28" spans="1:9" ht="76.5">
      <c r="A28" s="8">
        <v>11</v>
      </c>
      <c r="B28" s="1" t="s">
        <v>181</v>
      </c>
      <c r="C28" s="2" t="s">
        <v>177</v>
      </c>
      <c r="D28" s="6">
        <v>1</v>
      </c>
      <c r="E28" s="1" t="s">
        <v>16</v>
      </c>
      <c r="H28" s="6">
        <f>ROUND(D28*F28,0)</f>
        <v>0</v>
      </c>
      <c r="I28" s="6">
        <f>ROUND(D28*G28,0)</f>
        <v>0</v>
      </c>
    </row>
    <row r="29" ht="38.25">
      <c r="C29" s="2" t="s">
        <v>182</v>
      </c>
    </row>
    <row r="31" spans="1:9" ht="76.5">
      <c r="A31" s="8">
        <v>12</v>
      </c>
      <c r="B31" s="1" t="s">
        <v>183</v>
      </c>
      <c r="C31" s="2" t="s">
        <v>184</v>
      </c>
      <c r="D31" s="6">
        <v>1</v>
      </c>
      <c r="E31" s="1" t="s">
        <v>16</v>
      </c>
      <c r="H31" s="6">
        <f>ROUND(D31*F31,0)</f>
        <v>0</v>
      </c>
      <c r="I31" s="6">
        <f>ROUND(D31*G31,0)</f>
        <v>0</v>
      </c>
    </row>
    <row r="32" ht="25.5">
      <c r="C32" s="2" t="s">
        <v>185</v>
      </c>
    </row>
    <row r="34" spans="1:9" ht="76.5">
      <c r="A34" s="8">
        <v>13</v>
      </c>
      <c r="B34" s="1" t="s">
        <v>186</v>
      </c>
      <c r="C34" s="2" t="s">
        <v>184</v>
      </c>
      <c r="D34" s="6">
        <v>1</v>
      </c>
      <c r="E34" s="1" t="s">
        <v>16</v>
      </c>
      <c r="H34" s="6">
        <f>ROUND(D34*F34,0)</f>
        <v>0</v>
      </c>
      <c r="I34" s="6">
        <f>ROUND(D34*G34,0)</f>
        <v>0</v>
      </c>
    </row>
    <row r="35" ht="25.5">
      <c r="C35" s="2" t="s">
        <v>187</v>
      </c>
    </row>
    <row r="37" spans="1:9" ht="76.5">
      <c r="A37" s="8">
        <v>14</v>
      </c>
      <c r="B37" s="1" t="s">
        <v>188</v>
      </c>
      <c r="C37" s="2" t="s">
        <v>184</v>
      </c>
      <c r="D37" s="6">
        <v>1</v>
      </c>
      <c r="E37" s="1" t="s">
        <v>16</v>
      </c>
      <c r="H37" s="6">
        <f>ROUND(D37*F37,0)</f>
        <v>0</v>
      </c>
      <c r="I37" s="6">
        <f>ROUND(D37*G37,0)</f>
        <v>0</v>
      </c>
    </row>
    <row r="38" ht="25.5">
      <c r="C38" s="2" t="s">
        <v>189</v>
      </c>
    </row>
    <row r="40" spans="1:9" ht="76.5">
      <c r="A40" s="8">
        <v>15</v>
      </c>
      <c r="B40" s="1" t="s">
        <v>190</v>
      </c>
      <c r="C40" s="2" t="s">
        <v>184</v>
      </c>
      <c r="D40" s="6">
        <v>6</v>
      </c>
      <c r="E40" s="1" t="s">
        <v>16</v>
      </c>
      <c r="H40" s="6">
        <f>ROUND(D40*F40,0)</f>
        <v>0</v>
      </c>
      <c r="I40" s="6">
        <f>ROUND(D40*G40,0)</f>
        <v>0</v>
      </c>
    </row>
    <row r="41" ht="25.5">
      <c r="C41" s="2" t="s">
        <v>191</v>
      </c>
    </row>
    <row r="43" spans="1:9" ht="89.25">
      <c r="A43" s="8">
        <v>16</v>
      </c>
      <c r="B43" s="1" t="s">
        <v>192</v>
      </c>
      <c r="C43" s="2" t="s">
        <v>193</v>
      </c>
      <c r="D43" s="6">
        <v>2</v>
      </c>
      <c r="E43" s="1" t="s">
        <v>16</v>
      </c>
      <c r="H43" s="6">
        <f>ROUND(D43*F43,0)</f>
        <v>0</v>
      </c>
      <c r="I43" s="6">
        <f>ROUND(D43*G43,0)</f>
        <v>0</v>
      </c>
    </row>
    <row r="44" ht="25.5">
      <c r="C44" s="2" t="s">
        <v>194</v>
      </c>
    </row>
    <row r="46" spans="1:9" ht="89.25">
      <c r="A46" s="8">
        <v>17</v>
      </c>
      <c r="B46" s="1" t="s">
        <v>195</v>
      </c>
      <c r="C46" s="2" t="s">
        <v>193</v>
      </c>
      <c r="D46" s="6">
        <v>1</v>
      </c>
      <c r="E46" s="1" t="s">
        <v>16</v>
      </c>
      <c r="H46" s="6">
        <f>ROUND(D46*F46,0)</f>
        <v>0</v>
      </c>
      <c r="I46" s="6">
        <f>ROUND(D46*G46,0)</f>
        <v>0</v>
      </c>
    </row>
    <row r="47" ht="25.5">
      <c r="C47" s="2" t="s">
        <v>196</v>
      </c>
    </row>
    <row r="49" spans="1:9" ht="89.25">
      <c r="A49" s="8">
        <v>18</v>
      </c>
      <c r="B49" s="1" t="s">
        <v>197</v>
      </c>
      <c r="C49" s="2" t="s">
        <v>193</v>
      </c>
      <c r="D49" s="6">
        <v>1</v>
      </c>
      <c r="E49" s="1" t="s">
        <v>16</v>
      </c>
      <c r="H49" s="6">
        <f>ROUND(D49*F49,0)</f>
        <v>0</v>
      </c>
      <c r="I49" s="6">
        <f>ROUND(D49*G49,0)</f>
        <v>0</v>
      </c>
    </row>
    <row r="50" ht="25.5">
      <c r="C50" s="2" t="s">
        <v>198</v>
      </c>
    </row>
    <row r="52" spans="1:9" ht="76.5">
      <c r="A52" s="8">
        <v>19</v>
      </c>
      <c r="B52" s="1" t="s">
        <v>199</v>
      </c>
      <c r="C52" s="2" t="s">
        <v>200</v>
      </c>
      <c r="D52" s="6">
        <v>1</v>
      </c>
      <c r="E52" s="1" t="s">
        <v>16</v>
      </c>
      <c r="H52" s="6">
        <f>ROUND(D52*F52,0)</f>
        <v>0</v>
      </c>
      <c r="I52" s="6">
        <f>ROUND(D52*G52,0)</f>
        <v>0</v>
      </c>
    </row>
    <row r="53" ht="38.25">
      <c r="C53" s="2" t="s">
        <v>201</v>
      </c>
    </row>
    <row r="55" spans="1:9" ht="76.5">
      <c r="A55" s="8">
        <v>20</v>
      </c>
      <c r="B55" s="1" t="s">
        <v>202</v>
      </c>
      <c r="C55" s="2" t="s">
        <v>200</v>
      </c>
      <c r="D55" s="6">
        <v>1</v>
      </c>
      <c r="E55" s="1" t="s">
        <v>16</v>
      </c>
      <c r="H55" s="6">
        <f>ROUND(D55*F55,0)</f>
        <v>0</v>
      </c>
      <c r="I55" s="6">
        <f>ROUND(D55*G55,0)</f>
        <v>0</v>
      </c>
    </row>
    <row r="56" ht="38.25">
      <c r="C56" s="2" t="s">
        <v>203</v>
      </c>
    </row>
    <row r="58" spans="1:9" ht="76.5">
      <c r="A58" s="8">
        <v>21</v>
      </c>
      <c r="B58" s="1" t="s">
        <v>204</v>
      </c>
      <c r="C58" s="2" t="s">
        <v>200</v>
      </c>
      <c r="D58" s="6">
        <v>3</v>
      </c>
      <c r="E58" s="1" t="s">
        <v>16</v>
      </c>
      <c r="H58" s="6">
        <f>ROUND(D58*F58,0)</f>
        <v>0</v>
      </c>
      <c r="I58" s="6">
        <f>ROUND(D58*G58,0)</f>
        <v>0</v>
      </c>
    </row>
    <row r="59" ht="38.25">
      <c r="C59" s="2" t="s">
        <v>205</v>
      </c>
    </row>
    <row r="61" spans="1:9" ht="76.5">
      <c r="A61" s="8">
        <v>22</v>
      </c>
      <c r="B61" s="1" t="s">
        <v>206</v>
      </c>
      <c r="C61" s="2" t="s">
        <v>200</v>
      </c>
      <c r="D61" s="6">
        <v>3</v>
      </c>
      <c r="E61" s="1" t="s">
        <v>16</v>
      </c>
      <c r="H61" s="6">
        <f>ROUND(D61*F61,0)</f>
        <v>0</v>
      </c>
      <c r="I61" s="6">
        <f>ROUND(D61*G61,0)</f>
        <v>0</v>
      </c>
    </row>
    <row r="62" ht="38.25">
      <c r="C62" s="2" t="s">
        <v>207</v>
      </c>
    </row>
    <row r="64" spans="1:9" ht="76.5">
      <c r="A64" s="8">
        <v>23</v>
      </c>
      <c r="B64" s="1" t="s">
        <v>208</v>
      </c>
      <c r="C64" s="2" t="s">
        <v>200</v>
      </c>
      <c r="D64" s="6">
        <v>1</v>
      </c>
      <c r="E64" s="1" t="s">
        <v>16</v>
      </c>
      <c r="H64" s="6">
        <f>ROUND(D64*F64,0)</f>
        <v>0</v>
      </c>
      <c r="I64" s="6">
        <f>ROUND(D64*G64,0)</f>
        <v>0</v>
      </c>
    </row>
    <row r="65" ht="25.5">
      <c r="C65" s="2" t="s">
        <v>209</v>
      </c>
    </row>
    <row r="67" spans="1:9" ht="76.5">
      <c r="A67" s="8">
        <v>24</v>
      </c>
      <c r="B67" s="1" t="s">
        <v>210</v>
      </c>
      <c r="C67" s="2" t="s">
        <v>200</v>
      </c>
      <c r="D67" s="6">
        <v>1</v>
      </c>
      <c r="E67" s="1" t="s">
        <v>16</v>
      </c>
      <c r="H67" s="6">
        <f>ROUND(D67*F67,0)</f>
        <v>0</v>
      </c>
      <c r="I67" s="6">
        <f>ROUND(D67*G67,0)</f>
        <v>0</v>
      </c>
    </row>
    <row r="68" ht="25.5">
      <c r="C68" s="2" t="s">
        <v>211</v>
      </c>
    </row>
    <row r="70" spans="1:9" ht="76.5">
      <c r="A70" s="8">
        <v>25</v>
      </c>
      <c r="B70" s="1" t="s">
        <v>212</v>
      </c>
      <c r="C70" s="2" t="s">
        <v>200</v>
      </c>
      <c r="D70" s="6">
        <v>2</v>
      </c>
      <c r="E70" s="1" t="s">
        <v>16</v>
      </c>
      <c r="H70" s="6">
        <f>ROUND(D70*F70,0)</f>
        <v>0</v>
      </c>
      <c r="I70" s="6">
        <f>ROUND(D70*G70,0)</f>
        <v>0</v>
      </c>
    </row>
    <row r="71" ht="25.5">
      <c r="C71" s="2" t="s">
        <v>213</v>
      </c>
    </row>
    <row r="73" spans="1:9" s="9" customFormat="1" ht="12.75">
      <c r="A73" s="7"/>
      <c r="B73" s="3"/>
      <c r="C73" s="3" t="s">
        <v>17</v>
      </c>
      <c r="D73" s="5"/>
      <c r="E73" s="3"/>
      <c r="F73" s="5"/>
      <c r="G73" s="5"/>
      <c r="H73" s="5">
        <f>ROUND(SUM(H2:H72),0)</f>
        <v>0</v>
      </c>
      <c r="I73" s="5">
        <f>ROUND(SUM(I2:I72),0)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219</v>
      </c>
      <c r="C2" s="2" t="s">
        <v>233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220</v>
      </c>
      <c r="C4" s="2" t="s">
        <v>221</v>
      </c>
      <c r="D4" s="6">
        <v>1</v>
      </c>
      <c r="E4" s="1" t="s">
        <v>16</v>
      </c>
      <c r="H4" s="6">
        <f>ROUND(D4*F4,0)</f>
        <v>0</v>
      </c>
      <c r="I4" s="6">
        <f>ROUND(D4*G4,0)</f>
        <v>0</v>
      </c>
    </row>
    <row r="5" ht="12.75">
      <c r="C5" s="2" t="s">
        <v>222</v>
      </c>
    </row>
    <row r="7" spans="1:9" ht="25.5">
      <c r="A7" s="8">
        <v>3</v>
      </c>
      <c r="B7" s="1" t="s">
        <v>223</v>
      </c>
      <c r="C7" s="2" t="s">
        <v>224</v>
      </c>
      <c r="D7" s="6">
        <v>1</v>
      </c>
      <c r="E7" s="1" t="s">
        <v>16</v>
      </c>
      <c r="H7" s="6">
        <f>ROUND(D7*F7,0)</f>
        <v>0</v>
      </c>
      <c r="I7" s="6">
        <f>ROUND(D7*G7,0)</f>
        <v>0</v>
      </c>
    </row>
    <row r="9" spans="1:9" ht="38.25">
      <c r="A9" s="8">
        <v>4</v>
      </c>
      <c r="B9" s="1" t="s">
        <v>225</v>
      </c>
      <c r="C9" s="2" t="s">
        <v>226</v>
      </c>
      <c r="D9" s="6">
        <v>1</v>
      </c>
      <c r="E9" s="1" t="s">
        <v>16</v>
      </c>
      <c r="H9" s="6">
        <f>ROUND(D9*F9,0)</f>
        <v>0</v>
      </c>
      <c r="I9" s="6">
        <f>ROUND(D9*G9,0)</f>
        <v>0</v>
      </c>
    </row>
    <row r="11" spans="1:9" ht="38.25">
      <c r="A11" s="8">
        <v>5</v>
      </c>
      <c r="B11" s="1" t="s">
        <v>227</v>
      </c>
      <c r="C11" s="2" t="s">
        <v>228</v>
      </c>
      <c r="D11" s="6">
        <v>1</v>
      </c>
      <c r="E11" s="1" t="s">
        <v>16</v>
      </c>
      <c r="H11" s="6">
        <f>ROUND(D11*F11,0)</f>
        <v>0</v>
      </c>
      <c r="I11" s="6">
        <f>ROUND(D11*G11,0)</f>
        <v>0</v>
      </c>
    </row>
    <row r="13" spans="1:9" ht="38.25">
      <c r="A13" s="8">
        <v>6</v>
      </c>
      <c r="B13" s="1" t="s">
        <v>229</v>
      </c>
      <c r="C13" s="2" t="s">
        <v>230</v>
      </c>
      <c r="D13" s="6">
        <v>1</v>
      </c>
      <c r="E13" s="1" t="s">
        <v>16</v>
      </c>
      <c r="H13" s="6">
        <f>ROUND(D13*F13,0)</f>
        <v>0</v>
      </c>
      <c r="I13" s="6">
        <f>ROUND(D13*G13,0)</f>
        <v>0</v>
      </c>
    </row>
    <row r="15" spans="1:9" ht="63.75">
      <c r="A15" s="8">
        <v>7</v>
      </c>
      <c r="B15" s="1" t="s">
        <v>231</v>
      </c>
      <c r="C15" s="2" t="s">
        <v>232</v>
      </c>
      <c r="D15" s="6">
        <v>40</v>
      </c>
      <c r="E15" s="1" t="s">
        <v>54</v>
      </c>
      <c r="H15" s="6">
        <f>ROUND(D15*F15,0)</f>
        <v>0</v>
      </c>
      <c r="I15" s="6">
        <f>ROUND(D15*G15,0)</f>
        <v>0</v>
      </c>
    </row>
    <row r="17" spans="1:9" s="9" customFormat="1" ht="12.75">
      <c r="A17" s="7"/>
      <c r="B17" s="3"/>
      <c r="C17" s="3" t="s">
        <v>17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Fém nyílászáró és épületlakatos-szerkezet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235</v>
      </c>
      <c r="C2" s="2" t="s">
        <v>237</v>
      </c>
      <c r="D2" s="6">
        <v>3</v>
      </c>
      <c r="E2" s="1" t="s">
        <v>236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238</v>
      </c>
      <c r="C4" s="2" t="s">
        <v>239</v>
      </c>
      <c r="D4" s="6">
        <v>300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240</v>
      </c>
      <c r="C6" s="2" t="s">
        <v>241</v>
      </c>
      <c r="D6" s="6">
        <v>300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4">
      <selection activeCell="F18" sqref="F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243</v>
      </c>
      <c r="C2" s="2" t="s">
        <v>244</v>
      </c>
      <c r="D2" s="6">
        <v>94.53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245</v>
      </c>
      <c r="C4" s="2" t="s">
        <v>246</v>
      </c>
      <c r="D4" s="6">
        <v>94.53</v>
      </c>
      <c r="E4" s="1" t="s">
        <v>13</v>
      </c>
      <c r="H4" s="6">
        <f>ROUND(D4*F4,0)</f>
        <v>0</v>
      </c>
      <c r="I4" s="6">
        <f>ROUND(D4*G4,0)</f>
        <v>0</v>
      </c>
    </row>
    <row r="5" ht="51">
      <c r="C5" s="2" t="s">
        <v>247</v>
      </c>
    </row>
    <row r="7" spans="1:9" ht="89.25">
      <c r="A7" s="8">
        <v>3</v>
      </c>
      <c r="B7" s="1" t="s">
        <v>248</v>
      </c>
      <c r="C7" s="2" t="s">
        <v>249</v>
      </c>
      <c r="D7" s="6">
        <v>228</v>
      </c>
      <c r="E7" s="1" t="s">
        <v>13</v>
      </c>
      <c r="H7" s="6">
        <f>ROUND(D7*F7,0)</f>
        <v>0</v>
      </c>
      <c r="I7" s="6">
        <f>ROUND(D7*G7,0)</f>
        <v>0</v>
      </c>
    </row>
    <row r="8" ht="25.5">
      <c r="C8" s="2" t="s">
        <v>250</v>
      </c>
    </row>
    <row r="10" spans="1:9" ht="63.75">
      <c r="A10" s="8">
        <v>4</v>
      </c>
      <c r="B10" s="1" t="s">
        <v>251</v>
      </c>
      <c r="C10" s="2" t="s">
        <v>252</v>
      </c>
      <c r="D10" s="6">
        <v>189.06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5.25">
      <c r="A12" s="8">
        <v>5</v>
      </c>
      <c r="B12" s="1" t="s">
        <v>253</v>
      </c>
      <c r="C12" s="2" t="s">
        <v>260</v>
      </c>
      <c r="D12" s="6">
        <v>156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5.25">
      <c r="A14" s="8">
        <v>6</v>
      </c>
      <c r="B14" s="1" t="s">
        <v>254</v>
      </c>
      <c r="C14" s="2" t="s">
        <v>261</v>
      </c>
      <c r="D14" s="6">
        <v>156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51">
      <c r="A16" s="8">
        <v>7</v>
      </c>
      <c r="B16" s="1" t="s">
        <v>255</v>
      </c>
      <c r="C16" s="2" t="s">
        <v>256</v>
      </c>
      <c r="D16" s="6">
        <v>117.23</v>
      </c>
      <c r="E16" s="1" t="s">
        <v>54</v>
      </c>
      <c r="H16" s="6">
        <f>ROUND(D16*F16,0)</f>
        <v>0</v>
      </c>
      <c r="I16" s="6">
        <f>ROUND(D16*G16,0)</f>
        <v>0</v>
      </c>
    </row>
    <row r="18" spans="1:9" ht="89.25">
      <c r="A18" s="8">
        <v>8</v>
      </c>
      <c r="B18" s="1" t="s">
        <v>257</v>
      </c>
      <c r="C18" s="2" t="s">
        <v>258</v>
      </c>
      <c r="D18" s="6">
        <v>2280</v>
      </c>
      <c r="E18" s="1" t="s">
        <v>16</v>
      </c>
      <c r="H18" s="6">
        <f>ROUND(D18*F18,0)</f>
        <v>0</v>
      </c>
      <c r="I18" s="6">
        <f>ROUND(D18*G18,0)</f>
        <v>0</v>
      </c>
    </row>
    <row r="19" ht="12.75">
      <c r="C19" s="2" t="s">
        <v>259</v>
      </c>
    </row>
    <row r="21" spans="1:9" s="9" customFormat="1" ht="12.75">
      <c r="A21" s="7"/>
      <c r="B21" s="3"/>
      <c r="C21" s="3" t="s">
        <v>17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263</v>
      </c>
      <c r="C2" s="2" t="s">
        <v>264</v>
      </c>
      <c r="D2" s="6">
        <v>46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Kőburkolat készítése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266</v>
      </c>
      <c r="C2" s="2" t="s">
        <v>268</v>
      </c>
      <c r="D2" s="6">
        <v>1</v>
      </c>
      <c r="E2" s="1" t="s">
        <v>267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Elektromosenergia-ellátás, villanyszerelés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20">
        <f>'Zsaluzás és állványozás'!H6</f>
        <v>0</v>
      </c>
      <c r="C2" s="20">
        <f>'Zsaluzás és állványozás'!I6</f>
        <v>0</v>
      </c>
    </row>
    <row r="3" spans="1:3" ht="15.75">
      <c r="A3" s="11" t="s">
        <v>31</v>
      </c>
      <c r="B3" s="20">
        <f>'Irtás, föld- és sziklamunka'!H12</f>
        <v>0</v>
      </c>
      <c r="C3" s="20">
        <f>'Irtás, föld- és sziklamunka'!I12</f>
        <v>0</v>
      </c>
    </row>
    <row r="4" spans="1:3" ht="15.75">
      <c r="A4" s="11" t="s">
        <v>34</v>
      </c>
      <c r="B4" s="20">
        <f>Síkalapozás!H4</f>
        <v>0</v>
      </c>
      <c r="C4" s="20">
        <f>Síkalapozás!I4</f>
        <v>0</v>
      </c>
    </row>
    <row r="5" spans="1:3" ht="15.75">
      <c r="A5" s="11" t="s">
        <v>52</v>
      </c>
      <c r="B5" s="20">
        <f>'Helyszíni beton és vasbeton mun'!H20</f>
        <v>0</v>
      </c>
      <c r="C5" s="20">
        <f>'Helyszíni beton és vasbeton mun'!I20</f>
        <v>0</v>
      </c>
    </row>
    <row r="6" spans="1:3" ht="15.75">
      <c r="A6" s="11" t="s">
        <v>57</v>
      </c>
      <c r="B6" s="20">
        <f>'Falazás és egyéb kőművesmunka'!H5</f>
        <v>0</v>
      </c>
      <c r="C6" s="20">
        <f>'Falazás és egyéb kőművesmunka'!I5</f>
        <v>0</v>
      </c>
    </row>
    <row r="7" spans="1:3" ht="15.75">
      <c r="A7" s="11" t="s">
        <v>70</v>
      </c>
      <c r="B7" s="20">
        <f>Ácsmunka!H14</f>
        <v>0</v>
      </c>
      <c r="C7" s="20">
        <f>Ácsmunka!I14</f>
        <v>0</v>
      </c>
    </row>
    <row r="8" spans="1:3" ht="15.75">
      <c r="A8" s="11" t="s">
        <v>93</v>
      </c>
      <c r="B8" s="20">
        <f>'Vakolás és rabicolás'!H24</f>
        <v>0</v>
      </c>
      <c r="C8" s="20">
        <f>'Vakolás és rabicolás'!I24</f>
        <v>0</v>
      </c>
    </row>
    <row r="9" spans="1:3" ht="15.75">
      <c r="A9" s="11" t="s">
        <v>97</v>
      </c>
      <c r="B9" s="20">
        <f>'Égéstermék-elvezető rendszerek'!H4</f>
        <v>0</v>
      </c>
      <c r="C9" s="20">
        <f>'Égéstermék-elvezető rendszerek'!I4</f>
        <v>0</v>
      </c>
    </row>
    <row r="10" spans="1:3" ht="15.75">
      <c r="A10" s="11" t="s">
        <v>112</v>
      </c>
      <c r="B10" s="20">
        <f>Tetőfedés!H16</f>
        <v>0</v>
      </c>
      <c r="C10" s="20">
        <f>Tetőfedés!I16</f>
        <v>0</v>
      </c>
    </row>
    <row r="11" spans="1:3" ht="31.5">
      <c r="A11" s="11" t="s">
        <v>138</v>
      </c>
      <c r="B11" s="20">
        <f>'Hideg- és melegburkolatok készí'!H27</f>
        <v>0</v>
      </c>
      <c r="C11" s="20">
        <f>'Hideg- és melegburkolatok készí'!I27</f>
        <v>0</v>
      </c>
    </row>
    <row r="12" spans="1:3" ht="15.75">
      <c r="A12" s="11" t="s">
        <v>160</v>
      </c>
      <c r="B12" s="20">
        <f>Bádogozás!H23</f>
        <v>0</v>
      </c>
      <c r="C12" s="20">
        <f>Bádogozás!I23</f>
        <v>0</v>
      </c>
    </row>
    <row r="13" spans="1:3" ht="15.75">
      <c r="A13" s="11" t="s">
        <v>218</v>
      </c>
      <c r="B13" s="20">
        <f>'Fa- és műanyag szerkezet elhely'!H73</f>
        <v>0</v>
      </c>
      <c r="C13" s="20">
        <f>'Fa- és műanyag szerkezet elhely'!I73</f>
        <v>0</v>
      </c>
    </row>
    <row r="14" spans="1:3" ht="31.5">
      <c r="A14" s="11" t="s">
        <v>234</v>
      </c>
      <c r="B14" s="20">
        <f>'Fém nyílászáró és épületlakatos'!H17</f>
        <v>0</v>
      </c>
      <c r="C14" s="20">
        <f>'Fém nyílászáró és épületlakatos'!I17</f>
        <v>0</v>
      </c>
    </row>
    <row r="15" spans="1:3" ht="15.75">
      <c r="A15" s="11" t="s">
        <v>242</v>
      </c>
      <c r="B15" s="20">
        <f>Felületképzés!H8</f>
        <v>0</v>
      </c>
      <c r="C15" s="20">
        <f>Felületképzés!I8</f>
        <v>0</v>
      </c>
    </row>
    <row r="16" spans="1:3" ht="15.75">
      <c r="A16" s="11" t="s">
        <v>262</v>
      </c>
      <c r="B16" s="20">
        <f>Szigetelés!H21</f>
        <v>0</v>
      </c>
      <c r="C16" s="20">
        <f>Szigetelés!I21</f>
        <v>0</v>
      </c>
    </row>
    <row r="17" spans="1:3" ht="15.75">
      <c r="A17" s="11" t="s">
        <v>265</v>
      </c>
      <c r="B17" s="20">
        <f>'Kőburkolat készítése'!H4</f>
        <v>0</v>
      </c>
      <c r="C17" s="20">
        <f>'Kőburkolat készítése'!I4</f>
        <v>0</v>
      </c>
    </row>
    <row r="18" spans="1:3" ht="31.5">
      <c r="A18" s="11" t="s">
        <v>269</v>
      </c>
      <c r="B18" s="20">
        <f>'Elektromosenergia-ellátás, vill'!H4</f>
        <v>0</v>
      </c>
      <c r="C18" s="20">
        <f>'Elektromosenergia-ellátás, vill'!I4</f>
        <v>0</v>
      </c>
    </row>
    <row r="19" spans="1:3" ht="15.75">
      <c r="A19" s="11" t="s">
        <v>272</v>
      </c>
      <c r="B19" s="20">
        <f>'Épületgépészeti csővezeték szer'!H4</f>
        <v>0</v>
      </c>
      <c r="C19" s="20">
        <f>'Épületgépészeti csővezeték szer'!I4</f>
        <v>0</v>
      </c>
    </row>
    <row r="20" spans="1:3" ht="31.5">
      <c r="A20" s="11" t="s">
        <v>276</v>
      </c>
      <c r="B20" s="20">
        <f>'Épületgépészeti szerelvények és'!H4</f>
        <v>0</v>
      </c>
      <c r="C20" s="20">
        <f>'Épületgépészeti szerelvények és'!I4</f>
        <v>0</v>
      </c>
    </row>
    <row r="21" spans="1:3" ht="15.75">
      <c r="A21" s="11" t="s">
        <v>278</v>
      </c>
      <c r="B21" s="20">
        <f>'Légkondicionáló berendezések'!H4</f>
        <v>0</v>
      </c>
      <c r="C21" s="20">
        <f>'Légkondicionáló berendezések'!I4</f>
        <v>0</v>
      </c>
    </row>
    <row r="22" spans="1:3" s="12" customFormat="1" ht="15.75">
      <c r="A22" s="12" t="s">
        <v>279</v>
      </c>
      <c r="B22" s="21">
        <f>ROUND(SUM(B2:B21),0)</f>
        <v>0</v>
      </c>
      <c r="C22" s="21">
        <f>ROUND(SUM(C2:C21),0)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270</v>
      </c>
      <c r="C2" s="2" t="s">
        <v>271</v>
      </c>
      <c r="D2" s="6">
        <v>1</v>
      </c>
      <c r="E2" s="1" t="s">
        <v>267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Épületgépészeti csővezeték szerelése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273</v>
      </c>
      <c r="C2" s="2" t="s">
        <v>275</v>
      </c>
      <c r="D2" s="6">
        <v>1</v>
      </c>
      <c r="E2" s="1" t="s">
        <v>274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Épületgépészeti szerelvények és berendezések szerelése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277</v>
      </c>
      <c r="C2" s="2" t="s">
        <v>278</v>
      </c>
      <c r="D2" s="6">
        <v>1</v>
      </c>
      <c r="E2" s="1" t="s">
        <v>16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Légkondicionáló berendezések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20</v>
      </c>
      <c r="E2" s="1" t="s">
        <v>13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15</v>
      </c>
      <c r="C4" s="2" t="s">
        <v>18</v>
      </c>
      <c r="D4" s="6">
        <v>4</v>
      </c>
      <c r="E4" s="1" t="s">
        <v>16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20</v>
      </c>
      <c r="C2" s="2" t="s">
        <v>22</v>
      </c>
      <c r="D2" s="6">
        <v>9.2</v>
      </c>
      <c r="E2" s="1" t="s">
        <v>21</v>
      </c>
      <c r="F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1" t="s">
        <v>23</v>
      </c>
      <c r="C4" s="2" t="s">
        <v>30</v>
      </c>
      <c r="D4" s="6">
        <v>12.8</v>
      </c>
      <c r="E4" s="1" t="s">
        <v>21</v>
      </c>
      <c r="F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24</v>
      </c>
      <c r="C6" s="2" t="s">
        <v>25</v>
      </c>
      <c r="D6" s="6">
        <v>30.25</v>
      </c>
      <c r="E6" s="1" t="s">
        <v>21</v>
      </c>
      <c r="F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26</v>
      </c>
      <c r="C8" s="2" t="s">
        <v>27</v>
      </c>
      <c r="D8" s="6">
        <v>28.11</v>
      </c>
      <c r="E8" s="1" t="s">
        <v>21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28</v>
      </c>
      <c r="C10" s="2" t="s">
        <v>29</v>
      </c>
      <c r="D10" s="6">
        <v>28.11</v>
      </c>
      <c r="E10" s="1" t="s">
        <v>21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17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32</v>
      </c>
      <c r="C2" s="2" t="s">
        <v>33</v>
      </c>
      <c r="D2" s="6">
        <v>12.8</v>
      </c>
      <c r="E2" s="1" t="s">
        <v>21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9">
      <selection activeCell="H17" sqref="H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35</v>
      </c>
      <c r="C2" s="2" t="s">
        <v>36</v>
      </c>
      <c r="D2" s="6">
        <v>14.18</v>
      </c>
      <c r="E2" s="1" t="s">
        <v>21</v>
      </c>
      <c r="F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37</v>
      </c>
      <c r="C4" s="2" t="s">
        <v>39</v>
      </c>
      <c r="D4" s="6">
        <v>0.2</v>
      </c>
      <c r="E4" s="1" t="s">
        <v>38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40</v>
      </c>
      <c r="C6" s="2" t="s">
        <v>41</v>
      </c>
      <c r="D6" s="6">
        <v>0.6</v>
      </c>
      <c r="E6" s="1" t="s">
        <v>38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42</v>
      </c>
      <c r="C8" s="2" t="s">
        <v>43</v>
      </c>
      <c r="D8" s="6">
        <v>4.4</v>
      </c>
      <c r="E8" s="1" t="s">
        <v>21</v>
      </c>
      <c r="H8" s="6">
        <f>ROUND(D8*F8,0)</f>
        <v>0</v>
      </c>
      <c r="I8" s="6">
        <f>ROUND(D8*G8,0)</f>
        <v>0</v>
      </c>
    </row>
    <row r="9" ht="27">
      <c r="C9" s="2" t="s">
        <v>49</v>
      </c>
    </row>
    <row r="11" spans="1:9" ht="89.25">
      <c r="A11" s="8">
        <v>5</v>
      </c>
      <c r="B11" s="1" t="s">
        <v>44</v>
      </c>
      <c r="C11" s="2" t="s">
        <v>45</v>
      </c>
      <c r="D11" s="6">
        <v>5.67</v>
      </c>
      <c r="E11" s="1" t="s">
        <v>21</v>
      </c>
      <c r="H11" s="6">
        <f>ROUND(D11*F11,0)</f>
        <v>0</v>
      </c>
      <c r="I11" s="6">
        <f>ROUND(D11*G11,0)</f>
        <v>0</v>
      </c>
    </row>
    <row r="12" ht="27">
      <c r="C12" s="2" t="s">
        <v>50</v>
      </c>
    </row>
    <row r="14" spans="1:9" ht="89.25">
      <c r="A14" s="8">
        <v>6</v>
      </c>
      <c r="B14" s="1" t="s">
        <v>46</v>
      </c>
      <c r="C14" s="2" t="s">
        <v>47</v>
      </c>
      <c r="D14" s="6">
        <v>9.45</v>
      </c>
      <c r="E14" s="1" t="s">
        <v>21</v>
      </c>
      <c r="H14" s="6">
        <f>ROUND(D14*F14,0)</f>
        <v>0</v>
      </c>
      <c r="I14" s="6">
        <f>ROUND(D14*G14,0)</f>
        <v>0</v>
      </c>
    </row>
    <row r="15" ht="27">
      <c r="C15" s="2" t="s">
        <v>50</v>
      </c>
    </row>
    <row r="17" spans="1:9" ht="89.25">
      <c r="A17" s="8">
        <v>7</v>
      </c>
      <c r="B17" s="1" t="s">
        <v>48</v>
      </c>
      <c r="C17" s="2" t="s">
        <v>47</v>
      </c>
      <c r="D17" s="6">
        <v>4.6</v>
      </c>
      <c r="E17" s="1" t="s">
        <v>21</v>
      </c>
      <c r="H17" s="6">
        <f>ROUND(D17*F17,0)</f>
        <v>0</v>
      </c>
      <c r="I17" s="6">
        <f>ROUND(D17*G17,0)</f>
        <v>0</v>
      </c>
    </row>
    <row r="18" ht="27">
      <c r="C18" s="2" t="s">
        <v>51</v>
      </c>
    </row>
    <row r="20" spans="1:9" s="9" customFormat="1" ht="12.75">
      <c r="A20" s="7"/>
      <c r="B20" s="3"/>
      <c r="C20" s="3" t="s">
        <v>17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53</v>
      </c>
      <c r="C2" s="2" t="s">
        <v>55</v>
      </c>
      <c r="D2" s="6">
        <v>3</v>
      </c>
      <c r="E2" s="1" t="s">
        <v>54</v>
      </c>
      <c r="H2" s="6">
        <f>ROUND(D2*F2,0)</f>
        <v>0</v>
      </c>
      <c r="I2" s="6">
        <f>ROUND(D2*G2,0)</f>
        <v>0</v>
      </c>
    </row>
    <row r="3" ht="51">
      <c r="C3" s="2" t="s">
        <v>56</v>
      </c>
    </row>
    <row r="5" spans="1:9" s="9" customFormat="1" ht="12.75">
      <c r="A5" s="7"/>
      <c r="B5" s="3"/>
      <c r="C5" s="3" t="s">
        <v>17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58</v>
      </c>
      <c r="C2" s="2" t="s">
        <v>59</v>
      </c>
      <c r="D2" s="6">
        <v>293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60</v>
      </c>
      <c r="C4" s="2" t="s">
        <v>61</v>
      </c>
      <c r="D4" s="6">
        <v>298</v>
      </c>
      <c r="E4" s="1" t="s">
        <v>13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62</v>
      </c>
      <c r="C6" s="2" t="s">
        <v>63</v>
      </c>
      <c r="D6" s="6">
        <v>298</v>
      </c>
      <c r="E6" s="1" t="s">
        <v>13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64</v>
      </c>
      <c r="C8" s="2" t="s">
        <v>65</v>
      </c>
      <c r="D8" s="6">
        <v>310</v>
      </c>
      <c r="E8" s="1" t="s">
        <v>54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66</v>
      </c>
      <c r="C10" s="2" t="s">
        <v>67</v>
      </c>
      <c r="D10" s="6">
        <v>53.35</v>
      </c>
      <c r="E10" s="1" t="s">
        <v>54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68</v>
      </c>
      <c r="C12" s="2" t="s">
        <v>69</v>
      </c>
      <c r="D12" s="6">
        <v>27.66</v>
      </c>
      <c r="E12" s="1" t="s">
        <v>54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17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Ácsmunka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8">
      <selection activeCell="F22" sqref="F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71</v>
      </c>
      <c r="C2" s="2" t="s">
        <v>72</v>
      </c>
      <c r="D2" s="6">
        <v>116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73</v>
      </c>
      <c r="C4" s="2" t="s">
        <v>74</v>
      </c>
      <c r="D4" s="6">
        <v>228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75</v>
      </c>
      <c r="C6" s="2" t="s">
        <v>76</v>
      </c>
      <c r="D6" s="6">
        <v>228</v>
      </c>
      <c r="E6" s="1" t="s">
        <v>13</v>
      </c>
      <c r="H6" s="6">
        <f>ROUND(D6*F6,0)</f>
        <v>0</v>
      </c>
      <c r="I6" s="6">
        <f>ROUND(D6*G6,0)</f>
        <v>0</v>
      </c>
    </row>
    <row r="7" ht="12.75">
      <c r="C7" s="2" t="s">
        <v>77</v>
      </c>
    </row>
    <row r="9" spans="1:9" ht="76.5">
      <c r="A9" s="8">
        <v>4</v>
      </c>
      <c r="B9" s="1" t="s">
        <v>78</v>
      </c>
      <c r="C9" s="2" t="s">
        <v>79</v>
      </c>
      <c r="D9" s="6">
        <v>228</v>
      </c>
      <c r="E9" s="1" t="s">
        <v>13</v>
      </c>
      <c r="H9" s="6">
        <f>ROUND(D9*F9,0)</f>
        <v>0</v>
      </c>
      <c r="I9" s="6">
        <f>ROUND(D9*G9,0)</f>
        <v>0</v>
      </c>
    </row>
    <row r="11" spans="1:9" ht="38.25">
      <c r="A11" s="8">
        <v>5</v>
      </c>
      <c r="B11" s="1" t="s">
        <v>80</v>
      </c>
      <c r="C11" s="2" t="s">
        <v>81</v>
      </c>
      <c r="D11" s="6">
        <v>228</v>
      </c>
      <c r="E11" s="1" t="s">
        <v>13</v>
      </c>
      <c r="H11" s="6">
        <f>ROUND(D11*F11,0)</f>
        <v>0</v>
      </c>
      <c r="I11" s="6">
        <f>ROUND(D11*G11,0)</f>
        <v>0</v>
      </c>
    </row>
    <row r="13" spans="1:9" ht="76.5">
      <c r="A13" s="8">
        <v>6</v>
      </c>
      <c r="B13" s="1" t="s">
        <v>82</v>
      </c>
      <c r="C13" s="2" t="s">
        <v>83</v>
      </c>
      <c r="D13" s="6">
        <v>37.5</v>
      </c>
      <c r="E13" s="1" t="s">
        <v>54</v>
      </c>
      <c r="H13" s="6">
        <f>ROUND(D13*F13,0)</f>
        <v>0</v>
      </c>
      <c r="I13" s="6">
        <f>ROUND(D13*G13,0)</f>
        <v>0</v>
      </c>
    </row>
    <row r="14" ht="25.5">
      <c r="C14" s="2" t="s">
        <v>84</v>
      </c>
    </row>
    <row r="16" spans="1:9" ht="89.25">
      <c r="A16" s="8">
        <v>7</v>
      </c>
      <c r="B16" s="1" t="s">
        <v>85</v>
      </c>
      <c r="C16" s="2" t="s">
        <v>86</v>
      </c>
      <c r="D16" s="6">
        <v>113.69</v>
      </c>
      <c r="E16" s="1" t="s">
        <v>54</v>
      </c>
      <c r="H16" s="6">
        <f>ROUND(D16*F16,0)</f>
        <v>0</v>
      </c>
      <c r="I16" s="6">
        <f>ROUND(D16*G16,0)</f>
        <v>0</v>
      </c>
    </row>
    <row r="17" ht="12.75">
      <c r="C17" s="2" t="s">
        <v>87</v>
      </c>
    </row>
    <row r="19" spans="1:9" ht="76.5">
      <c r="A19" s="8">
        <v>8</v>
      </c>
      <c r="B19" s="1" t="s">
        <v>88</v>
      </c>
      <c r="C19" s="2" t="s">
        <v>89</v>
      </c>
      <c r="D19" s="6">
        <v>67.8</v>
      </c>
      <c r="E19" s="1" t="s">
        <v>54</v>
      </c>
      <c r="H19" s="6">
        <f>ROUND(D19*F19,0)</f>
        <v>0</v>
      </c>
      <c r="I19" s="6">
        <f>ROUND(D19*G19,0)</f>
        <v>0</v>
      </c>
    </row>
    <row r="20" ht="12.75">
      <c r="C20" s="2" t="s">
        <v>90</v>
      </c>
    </row>
    <row r="22" spans="1:9" ht="38.25">
      <c r="A22" s="8">
        <v>9</v>
      </c>
      <c r="B22" s="1" t="s">
        <v>91</v>
      </c>
      <c r="C22" s="2" t="s">
        <v>92</v>
      </c>
      <c r="D22" s="6">
        <v>123.69</v>
      </c>
      <c r="E22" s="1" t="s">
        <v>54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17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2016-04-25T20:39:22Z</dcterms:created>
  <dcterms:modified xsi:type="dcterms:W3CDTF">2017-07-13T07:58:14Z</dcterms:modified>
  <cp:category/>
  <cp:version/>
  <cp:contentType/>
  <cp:contentStatus/>
</cp:coreProperties>
</file>