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firstSheet="7" activeTab="10"/>
  </bookViews>
  <sheets>
    <sheet name="Záradék" sheetId="1" r:id="rId1"/>
    <sheet name="Összesítő" sheetId="2" r:id="rId2"/>
    <sheet name="Zsaluzás és állványozás" sheetId="3" r:id="rId3"/>
    <sheet name="Irtás, föld- és sziklamunka" sheetId="4" r:id="rId4"/>
    <sheet name="Helyszíni beton és vasbeton mun" sheetId="5" r:id="rId5"/>
    <sheet name="Vakolás és rabicolás" sheetId="6" r:id="rId6"/>
    <sheet name="Hideg- és melegburkolatok készí" sheetId="7" r:id="rId7"/>
    <sheet name="Bádogozás" sheetId="8" r:id="rId8"/>
    <sheet name="Fa- és műanyag szerkezet elhely" sheetId="9" r:id="rId9"/>
    <sheet name="Felületképzés" sheetId="10" r:id="rId10"/>
    <sheet name="Szigetelés" sheetId="11" r:id="rId11"/>
  </sheets>
  <definedNames/>
  <calcPr fullCalcOnLoad="1"/>
</workbook>
</file>

<file path=xl/sharedStrings.xml><?xml version="1.0" encoding="utf-8"?>
<sst xmlns="http://schemas.openxmlformats.org/spreadsheetml/2006/main" count="357" uniqueCount="200">
  <si>
    <t>Munkanem megnevezése</t>
  </si>
  <si>
    <t>Anyag összege</t>
  </si>
  <si>
    <t>Díj összege</t>
  </si>
  <si>
    <t>Ssz.</t>
  </si>
  <si>
    <t>Tételszám</t>
  </si>
  <si>
    <t>Tétel szövege</t>
  </si>
  <si>
    <t>Menny.</t>
  </si>
  <si>
    <t>Egység</t>
  </si>
  <si>
    <t>Anyag egységár</t>
  </si>
  <si>
    <t>Díj egységre</t>
  </si>
  <si>
    <t>Anyag összesen</t>
  </si>
  <si>
    <t>Díj összesen</t>
  </si>
  <si>
    <t>15-012-6.2</t>
  </si>
  <si>
    <t>m2</t>
  </si>
  <si>
    <t>alkalmazástechnikai kézikönyv szerint, 6,01-12,00 m munkapadló magasság között</t>
  </si>
  <si>
    <t>Munkanem összesen:</t>
  </si>
  <si>
    <r>
      <t>Homlokzati csőállvány állítása állványcsőből mint munkaállvány, szintenkénti pallóterítéssel, korláttal, lábdeszkával, kétlábas, 0,60-0,90 m padlószélességgel, munkapadló távolság 2,00 m, 2,00 kN/m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 xml:space="preserve"> terhelhetőséggel, állványépítés MSZ és</t>
    </r>
  </si>
  <si>
    <t>Zsaluzás és állványozás</t>
  </si>
  <si>
    <t>21-003-10.1</t>
  </si>
  <si>
    <t>m3</t>
  </si>
  <si>
    <t>Letaposott-szennyezett agyag, illetve földpadló, feltöltés bontása, kihordása pincéből depóniába (meglévő létesítmények padozata), száraz, földnedves</t>
  </si>
  <si>
    <t>21-008-2.2.8</t>
  </si>
  <si>
    <t>Tömörítés bármely tömörítési osztályban gépi erővel, kis felületen, tömörségi fok: 96%</t>
  </si>
  <si>
    <t>21-011-3.2.1</t>
  </si>
  <si>
    <t>Fejtett föld mozgatása I-IV. osztályú talajban, talicskával, 10,0 m távolságra</t>
  </si>
  <si>
    <t>21-011-7.2-0120123</t>
  </si>
  <si>
    <t>Feltöltések alap- és lábazati falak közé és alagsori vagy alá nem pincézett földszinti padozatok alá, az anyag szétterítésével, mozgatásával, kézi döngöléssel, osztályozatlan kavicsból Nyers homokos kavics, NHK 0/125 Q-T, Gyékényes</t>
  </si>
  <si>
    <t>21-011-12</t>
  </si>
  <si>
    <t>Munkahelyi depóniából építési törmelék konténerbe rakása,  kézi erővel, önálló munka esetén elszámolva, konténer szállítás nélkül</t>
  </si>
  <si>
    <t>Irtás, föld- és sziklamunka</t>
  </si>
  <si>
    <t>31-000-13.2</t>
  </si>
  <si>
    <t>Beton aljzatok, járdák bontása 10 cm vastagságig, kavicsbetonból, salakbetonból</t>
  </si>
  <si>
    <t>31-001-2-0451503</t>
  </si>
  <si>
    <t>t</t>
  </si>
  <si>
    <t>Hegesztett betonacél háló szerelése tartószerkezetbe FERALPI 6K1010 építési síkháló; 5,00 x 2,15 m; 100 x 100 mm osztással Ø 6,00 / 6,00 BHB55.50</t>
  </si>
  <si>
    <t>31-030-11.1.1.1-0112110</t>
  </si>
  <si>
    <t>Beton aljzat készítése helyszínen kevert betonból, kézi továbbítással és bedolgozással, merev aljzatra, tartószerkezetre léccel lehúzva, kavicsbetonból, C 8/10 - C 16/20 kissé képlékeny konzisztenciájú betonból, 6 cm vastagságig C12/15 - X0b(H) kissé</t>
  </si>
  <si>
    <t>31-030-11.1.1.2-0121110</t>
  </si>
  <si>
    <t>Beton aljzat készítése helyszínen kevert betonból, kézi továbbítással és bedolgozással, merev aljzatra, tartószerkezetre léccel lehúzva, kavicsbetonból, C 8/10 - C 16/20 kissé képlékeny konzisztenciájú betonból, 6 cm vastagság felett C16/20 - X0b(H) kissé</t>
  </si>
  <si>
    <r>
      <t>képlékeny kavicsbeton keverék CEM 32,5 pc. D</t>
    </r>
    <r>
      <rPr>
        <vertAlign val="subscript"/>
        <sz val="10"/>
        <color indexed="8"/>
        <rFont val="Times New Roman CE"/>
        <family val="0"/>
      </rPr>
      <t>max</t>
    </r>
    <r>
      <rPr>
        <sz val="10"/>
        <color indexed="8"/>
        <rFont val="Times New Roman CE"/>
        <family val="0"/>
      </rPr>
      <t xml:space="preserve"> = 16 mm, m = 6,4 finomsági modulussal</t>
    </r>
  </si>
  <si>
    <r>
      <t>képlékeny kavicsbeton keverék CEM 42,5 pc. D</t>
    </r>
    <r>
      <rPr>
        <vertAlign val="subscript"/>
        <sz val="10"/>
        <color indexed="8"/>
        <rFont val="Times New Roman CE"/>
        <family val="0"/>
      </rPr>
      <t>max</t>
    </r>
    <r>
      <rPr>
        <sz val="10"/>
        <color indexed="8"/>
        <rFont val="Times New Roman CE"/>
        <family val="0"/>
      </rPr>
      <t xml:space="preserve"> = 16 mm, m = 6,4 finomsági modulussal</t>
    </r>
  </si>
  <si>
    <t>Helyszíni beton és vasbeton munka</t>
  </si>
  <si>
    <t>36-000-1.3</t>
  </si>
  <si>
    <t>Vakolat leverése homlokzatról 2,5 cm vastagságig</t>
  </si>
  <si>
    <t>36-000-1.4</t>
  </si>
  <si>
    <t>Vakolat leverése lábazati cementvakolat 5 cm vastagságig</t>
  </si>
  <si>
    <t>36-002-4-0415917</t>
  </si>
  <si>
    <t>Vékonyvakolat alapozók felhordása, kézi erővel Baumit Univerzális alapozó Cikkszám: 960125, vakolt felületre</t>
  </si>
  <si>
    <t>36-002-13-0410851</t>
  </si>
  <si>
    <t>Szellőző, szárító vakolat alapozók felhordása, falazatok vakolatfelújításához weber.san presto 100 gúz, Kód: SPR100</t>
  </si>
  <si>
    <t>36-005-21.2.4.2-0415261</t>
  </si>
  <si>
    <t xml:space="preserve">Vékonyvakolatok, színvakolatok felhordása alapozott, előkészített felületre, vödrös kiszerelésű anyagból, szilikát vékonyvakolat készítése, egy rétegben, 1,5-2,5 mm-es szemcsemérettel Baumit SilikatTop (Baumit Szilikát) vakolat, kapart 1,5 mm, 9, 8, 7, 6 </t>
  </si>
  <si>
    <t>színcsoport</t>
  </si>
  <si>
    <t>36-007-9.2-0415421</t>
  </si>
  <si>
    <t>Lábazati vakolatok; díszítő és lábazati műgyantás kötőanyagú vakolatréteg felhordása, kézi erővel, vödrös kiszerelésű anyagból Baumit MosaikTop (Baumit Mozaik) vakolat 2 mm-es szemcseméret, 24 féle szín, Cikkszám: 255201</t>
  </si>
  <si>
    <t>36-011-6-0149071</t>
  </si>
  <si>
    <t>Üvegszövet háló elhelyezése, függőleges, vízszintes, ferde vagy íves felületen MASTERPLAST Masternet Premium alkáliálló üvegszövet háló homlokzatszigeteléshez 145 g/m2, 4x5 mm, Cikkszám: 0101-145WH000</t>
  </si>
  <si>
    <t>36-011-7-0415908</t>
  </si>
  <si>
    <t>Üvegszövet háló beágyazása, függőleges, vízszintes,  ferde vagy íves felületen Baumit openContact ragasztó tapasz fehér, Cikkszám: 123359</t>
  </si>
  <si>
    <t>36-012-2.1.1.1-0410855</t>
  </si>
  <si>
    <t>Szellőző, falszárító felújító vakolat készítése, alacsony és közepes só és nedvességtartalom esetén, kézi felhordással, szárazhabarcsból, 2 cm vastagságban weber.san plus 200 javítóvakolat, Kód: SPL200</t>
  </si>
  <si>
    <t>36-012-3-0410850</t>
  </si>
  <si>
    <t>Falszárító, felújító vakolaton simítóvakolat készítése, 5 mm vastagságban weber.san presto 300 simítóvakolat fehér, Kód: SPR300</t>
  </si>
  <si>
    <t>36-051-6.2.1-0149064</t>
  </si>
  <si>
    <t>m</t>
  </si>
  <si>
    <t>Kültéri vakolóprofilok elhelyezése, utólagos (táblás) hőszigetelő rendszerhez (EPS), polisztirol,PVC,alumínium,rozsdam.acél,horg.acél, üvegszövet, 30 - 160 mm hőszigeteléshez, pozitív sarkokra MASTERPLAST Thermomaster PVC élvédő 10+10 cm üvegszövet</t>
  </si>
  <si>
    <t>hálóval, Cikkszám: 0107-10100000</t>
  </si>
  <si>
    <t>36-051-6.2.3-0192509</t>
  </si>
  <si>
    <t xml:space="preserve">Kültéri vakolóprofilok elhelyezése, utólagos (táblás) hőszigetelő rendszerhez (EPS), rozsdamentes acélból, alumíniumból, 30 - 160 mm hőszigeteléshez, lábazati indító profilok egyenes falakhoz THERMOMASTER UL, kültéri lábazati indító profil egyenes falhoz </t>
  </si>
  <si>
    <t>160 mm utólagos hőszigeteléshez, alumínium, Cikkszám: 0110-0L120000</t>
  </si>
  <si>
    <t>36-090-1.2.3-0550090</t>
  </si>
  <si>
    <t>Vakolatjavítás homlokzaton, a meglazult, sérült vakolat előzetes leverésével, durva, sima kivitelben, hiánypótlás 25% felett CS I-W1 (Hvh10-mc) kültéri, vakoló cementes mészhabarcs mészpéppel</t>
  </si>
  <si>
    <t>36-090-3.2.3</t>
  </si>
  <si>
    <t>Homlokzati párkányhúzás javítása, a meglazult, sérült vakolat leverésével, sarok és csatlakozás-összedolgozással, 31-50 cm kiterített szélességig, hiánypótlás 25% felett</t>
  </si>
  <si>
    <t>36-090-4.3.3</t>
  </si>
  <si>
    <t>Homlokzati nyíláskeret javítása, sarokösszedolgozással, 21-25 cm kiterített szélességig, hiánypótlás 25% felett</t>
  </si>
  <si>
    <t>Vakolás és rabicolás</t>
  </si>
  <si>
    <t>42-000-3.2.2</t>
  </si>
  <si>
    <t>Fa-, hézagmentes műanyag- és szőnyegburkolatok bontása, csaphornyos vagy mozaikparketta, 22 mm vastag aljzatbetonra ragasztva</t>
  </si>
  <si>
    <t>42-041-1.1.1-0310560</t>
  </si>
  <si>
    <t>Újonnan készült aljzat kiegyenlítése rugalmas burkolat alá,  parketta és laminált padló úsztatott fektetéshez, (átlagos igénybevétel) szabványos cementesztrich és betonpadló felület előkészítése, 3 mm vastagságban HENKEL Thomsit DA gyorskötő</t>
  </si>
  <si>
    <t>aljzatkiegyenlítő, Cikkszám: 576 762 + HENKEL Thomsit R 777 diszperziós előkenő, Cikkszám: 117 720</t>
  </si>
  <si>
    <t>42-042-5.1.1-0312185</t>
  </si>
  <si>
    <t>Laminált padló fektetése, (szegélyléccel együtt) kiegyenlített aljzatra, telibe ragasztva (mechanikus illesztésű) (ragasztó anyag külön tételben kiírva) Tarkett Select 833 AC5 kopásáll. laminált padló, 8,0 mm vtg., 19,2 cm x 129,2 cm, 39 szín</t>
  </si>
  <si>
    <t>42-042-5.1.9-0310164</t>
  </si>
  <si>
    <t>Laminált padló fektetése, (szegélyléccel együtt) kiegyenlített aljzatra, ajánlott alapozó és ragasztó laminált padló fektetéséhez (a ragasztás ideje a burkolási tételeknél szerepel) BONA R 850 poliuretán parkettaragasztó, egykomponensű</t>
  </si>
  <si>
    <t>Hideg- és melegburkolatok készítése, aljzat előkészítés</t>
  </si>
  <si>
    <t>43-003-8.2.1-0993247</t>
  </si>
  <si>
    <t>Ablak- vagy szemöldökpárkány színes műanyagbevonatú horganyzott acéllemezből, 50 cm kiterített szélességig LINDAB Seamline FOP szegély tűzihorganyzott acél + Classic bevonat, standard színben, 0,5 mm vtg., kiterített szélesség: 251-300 mm</t>
  </si>
  <si>
    <t>Bádogozás</t>
  </si>
  <si>
    <t>44-000-1.1</t>
  </si>
  <si>
    <t>44-000-1.2</t>
  </si>
  <si>
    <t>44-000-1.3</t>
  </si>
  <si>
    <t>44-000-1.4</t>
  </si>
  <si>
    <t>44-001-2.1.1</t>
  </si>
  <si>
    <t>db</t>
  </si>
  <si>
    <t>Fa kültéri nyílászárók elhelyezése, hőszigetelt fokozott légzárású bejárati ajtó, előre kihagyott falnyílásba,  utólagos elhelyezéssel (szerelvényezve, finom beállítással), (szerelő- tömítőhab külön tételben) 6,00-10,00 m kerület között KIRÁLYFA PLUSZ</t>
  </si>
  <si>
    <t>kétszárnyú, fokozott hőszigetelésű bejárati ajtó, lazúros vagy RAL fedő festett, hossztoldott 140 x 230 cm Pinceajtó</t>
  </si>
  <si>
    <t>44-001-2.2.1-0120771</t>
  </si>
  <si>
    <t>egyszárnyú, fokozott hőszigetelésű bejárati ajtó, felülvilágítóval, lazúros vagy RAL fedő festett, hossztoldott 100 x 300 cm</t>
  </si>
  <si>
    <t>44-001-2.2.1-0120772</t>
  </si>
  <si>
    <t>egyszárnyú, fokozott hőszigetelésű bejárati ajtó, felülvilágítóval, lazúros vagy RAL fedő festett, hossztoldott 100 x 315 cm</t>
  </si>
  <si>
    <t>44-001-2.2.1-0120773</t>
  </si>
  <si>
    <t>kétszárnyú, fokozott hőszigetelésű bejárati ajtó, felülvilágítóval, lazúros vagy RAL fedő festett, hossztoldott 130 x 295 cm</t>
  </si>
  <si>
    <t>44-001-2.2.1-0120774</t>
  </si>
  <si>
    <t>kétszárnyú, fokozott hőszigetelésű bejárati ajtó, felülvilágítóval, lazúros vagy RAL fedő festett, hossztoldott 130 x 305 cm</t>
  </si>
  <si>
    <t>44-001-2.2.1-0120775</t>
  </si>
  <si>
    <t>kétszárnyú, fokozott hőszigetelésű bejárati ajtó, felülvilágítóval, lazúros vagy RAL fedő festett, hossztoldott 130 x 330 cm</t>
  </si>
  <si>
    <t>44-001-2.3.1-0133261</t>
  </si>
  <si>
    <t>Fa kültéri nyílászárók elhelyezése, hőszigetelt fokozott légzárású bejárati ajtó, előre kihagyott falnyílásba,  utólagos elhelyezéssel (szerelvényezve, finom beállítással), (szerelő- tömítőhab külön tételben) 10,00 m kerület felett Főbejárati ajtó</t>
  </si>
  <si>
    <t>kétszárnyú, fokozott hőszigetelésű bejárati ajtó, felülvilágítóval, lazúros vagy RAL fedő festett, hossztoldott 235 x 324 cm</t>
  </si>
  <si>
    <t>44-002-1.3.2.5-0120252</t>
  </si>
  <si>
    <t>Fa kültéri nyílászárók, hőszigetelt, fokozott légzárású ablak elhelyezése, előre kihagyott falnyílásba, (szerelvényezéssel, illesztéssel), 4,00 m kerület felett, középnyíló bukó-nyíló KIRÁLYFA PLUSZ  egyszárnyú, vízszintesen osztott, bukónyíló ablak, U =</t>
  </si>
  <si>
    <t>44-002-1.3.2.5-0120255</t>
  </si>
  <si>
    <t>Fa kültéri nyílászárók, hőszigetelt, fokozott légzárású ablak elhelyezése, előre kihagyott falnyílásba, (szerelvényezéssel, illesztéssel), 4,00 m kerület felett, középnyíló bukó-nyíló KIRÁLYFA PLUSZ egyszárnyú, vízszintesen osztott, bukónyíló ablak, U =</t>
  </si>
  <si>
    <t>44-002-1.3.2.5-0120258</t>
  </si>
  <si>
    <t>44-002-1.3.2.5-0120262</t>
  </si>
  <si>
    <t>Fa kültéri nyílászárók, hőszigetelt, fokozott légzárású ablak elhelyezése, előre kihagyott falnyílásba, (szerelvényezéssel, illesztéssel), 4,00 m kerület felett, középnyíló bukó-nyíló KIRÁLYFA PLUSZ  egyszárnyú,  vízszintesen osztott, bukónyíló ablak, U =</t>
  </si>
  <si>
    <t>44-002-1.3.2.6-0120222</t>
  </si>
  <si>
    <t>Fa kültéri nyílászárók, hőszigetelt, fokozott légzárású ablak elhelyezése, előre kihagyott falnyílásba, (szerelvényezéssel, illesztéssel), 4,00 m kerület felett, középnyíló-nyíló KIRÁLYFA PLUSZ  kétszárnyú középnyíló-nyíló ablak, felülvilágítóval, U = 1,1</t>
  </si>
  <si>
    <t>44-002-1.3.2.6-0120225</t>
  </si>
  <si>
    <t>44-002-1.3.2.6-0120228</t>
  </si>
  <si>
    <t>44-002-1.3.2.6-0120232</t>
  </si>
  <si>
    <t>vagy RAL fedő festett, hossztoldott 160 x 145 cm</t>
  </si>
  <si>
    <t>44-002-1.3.2.6-0120235</t>
  </si>
  <si>
    <t>vagy RAL fedő festett, hossztoldott 165 x 150 cm</t>
  </si>
  <si>
    <t>44-002-1.3.2.6-0120238</t>
  </si>
  <si>
    <t>vagy RAL fedő festett, hossztoldott 175 x 150 cm</t>
  </si>
  <si>
    <r>
      <t>m</t>
    </r>
    <r>
      <rPr>
        <vertAlign val="superscript"/>
        <sz val="10"/>
        <color indexed="8"/>
        <rFont val="Times New Roman CE"/>
        <family val="0"/>
      </rPr>
      <t>2</t>
    </r>
  </si>
  <si>
    <r>
      <t>Fa vagy műanyag nyílászáró szerkezetek bontása, ajtó, ablak vagy kapu, 2,00 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>-ig</t>
    </r>
  </si>
  <si>
    <r>
      <t>Fa vagy műanyag nyílászáró szerkezetek bontása, ajtó, ablak vagy kapu, 2,01-4,00 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 xml:space="preserve"> között</t>
    </r>
  </si>
  <si>
    <r>
      <t>Fa vagy műanyag nyílászáró szerkezetek bontása, ajtó, ablak vagy kapu, 4,01-6,00 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 xml:space="preserve"> között</t>
    </r>
  </si>
  <si>
    <r>
      <t>Fa vagy műanyag nyílászáró szerkezetek bontása, ajtó, ablak vagy kapu, 6,01 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 xml:space="preserve"> felett</t>
    </r>
  </si>
  <si>
    <r>
      <t>1,1 W/m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>K lazúros vagy RAL fedő festett, hossztoldott 90 x 210cm</t>
    </r>
  </si>
  <si>
    <r>
      <t>1,1 W/m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>K lazúros vagy RAL fedő festett, hossztoldott 90 x 240cm</t>
    </r>
  </si>
  <si>
    <r>
      <t>1,1 W/m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>K lazúros vagy RAL fedő festett, hossztoldott 95 x 240cm</t>
    </r>
  </si>
  <si>
    <r>
      <t>1,1 W/m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>K lazúros vagy RAL fedő festett, hossztoldott 103 x 140cm</t>
    </r>
  </si>
  <si>
    <r>
      <t>W/m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>K lazúros vagy RAL fedő festett, hossztoldott 120 x 200 cm</t>
    </r>
  </si>
  <si>
    <r>
      <t>W/m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>K lazúros vagy RAL fedő festett, hossztoldott 135 x 235 cm</t>
    </r>
  </si>
  <si>
    <r>
      <t>W/m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>K lazúros vagy RAL fedő festett, hossztoldott 140 x 235 cm</t>
    </r>
  </si>
  <si>
    <r>
      <t>Fa kültéri nyílászárók, hőszigetelt, fokozott légzárású ablak elhelyezése, előre kihagyott falnyílásba, (szerelvényezéssel, illesztéssel), 4,00 m kerület felett, középnyíló-nyíló KIRÁLYFA PLUSZ  kétszárnyú középnyíló-nyíló ablak, U = 1,1 W/m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>K lazúros</t>
    </r>
  </si>
  <si>
    <t>Fa- és műanyag szerkezet elhelyezése</t>
  </si>
  <si>
    <t>47-000-1.1.1.2</t>
  </si>
  <si>
    <t>100 m2</t>
  </si>
  <si>
    <t>Belső festéseknél felület előkészítése, részmunkák; többrétegű meszelés lekaparása bármilyen padozatú helyiségben, tagolt felületen</t>
  </si>
  <si>
    <t>47-000-1.21.6.1.2-0419502</t>
  </si>
  <si>
    <t>Belső festéseknél felület előkészítése, részmunkák; glettelés, mészhidrát kötőanyagú glettel vakolt felületen, tagolt felületen POLI-FARBE Beltéri meszes glett, páraáteresztő glettanyag</t>
  </si>
  <si>
    <t>47-011-3.1.1.1.2-0148280</t>
  </si>
  <si>
    <t>Szilikátfestések, kálivízüveg kötőanyagú, nagy vízgőzáteresztő képességű, fehér vagy színes szilikát falfestés, új vagy régi lekapart ásványi előkészített alapfelületen, vakolaton, két rétegben, tagolt sima felületen Baumit KlimaFarbe - páraáteresztő</t>
  </si>
  <si>
    <t>beltéri szilikátfesték, Cikkszám: 925145</t>
  </si>
  <si>
    <t>47-013-3.1.1.1.1.2-0148202</t>
  </si>
  <si>
    <t>Szilikát festések, káli-vízüveg kötőanyagú vízbázisú,  magas vízgőz áteresztő képességű homlokzatfestés, új vagy régi lekapart, előkészített alapfelületen, vakolaton, két rétegben, egy vagy több színben, tagolt sima felületen Baumit SilikatColor (Baumit</t>
  </si>
  <si>
    <t>Szilikát) festék, 9, 8, 7, 6 színcsoport</t>
  </si>
  <si>
    <t>Felületképzés</t>
  </si>
  <si>
    <t>48-002-1.1.1.1.1-0095372</t>
  </si>
  <si>
    <t>Talajnedvesség elleni szigetelés; Bitumenes lemez szigetelés aljzatának kellősítése, egy rétegben, vízszintes felületen, oldószeres hideg bitumenmázzal (száraz felületen) BAUDER BURKOLIT V oldószeres bitumenmáz</t>
  </si>
  <si>
    <t>48-002-1.3.1.2-0099010</t>
  </si>
  <si>
    <t>Talajnedvesség elleni szigetelés; Padlószigetelés, egy rétegben, minimum 4,0 mm vastag elasztomerbitumenes (SBS modifikált vagy SBS/oxidált duo) lemezzel, aljzathoz foltonként vagy sávokban olvasztásos ragasztással, átlapolásoknál teljes felületű</t>
  </si>
  <si>
    <t>hegesztéssel fektetve VILLAS E-PV 4 F/K Extra, poliészterfátyol hordozórétegű, 4 mm vastagságú, elasztomerbitumenes (SBS modifikált) lemez</t>
  </si>
  <si>
    <t>48-007-41.1.1.1.2-0113243</t>
  </si>
  <si>
    <t>Födém; Padló hőszigetelő anyag elhelyezése, vízszintes felületen, aljzatbeton alá, úsztató rétegként, expandált polisztirolhab lemezzel AUSTROTHERM lépéshang-szigetelő lemez, AT-L2 1000x500x50 mm</t>
  </si>
  <si>
    <t>48-007-41.2.3-0113379</t>
  </si>
  <si>
    <t>Födém; Padló peremszigetelés elhelyezése úsztatott aljzatbeton esetén, extrudált polietilén szigetelő szalaggal AUSTROTHERM AT-PE sáv 10/100 mm</t>
  </si>
  <si>
    <t>48-010-1.1.2.1-0113313</t>
  </si>
  <si>
    <t>Homlokzati hőszigetelés, üvegszövetháló-erősítéssel, (mechanikai rögzítés, felületi zárás valamint kiegészítő profilok külön tételben szerepelnek), egyenes él-képzésű, normál homlokzati EPS hőszigetelő lapokkal, ragasztóporból képzett ragasztóba,</t>
  </si>
  <si>
    <t>tagolatlan, sík, függőleges falon AUSTROTHERM AT H80 homlokzati hőszigetelő lemez,1000x500x160 mm</t>
  </si>
  <si>
    <t>48-010-1.3.1.1-0118005</t>
  </si>
  <si>
    <t>Homlokzati hőszigetelés, üvegszövetháló-erősítéssel, (mechanikai rögzítés, felületi zárás valamint kiegészítő profilok külön tételben szerepelnek), egyenes él-képzésű, érdesített XPS hőszigetelő lapokkal, ragasztóporból képzett ragasztóba, tagolatlan,</t>
  </si>
  <si>
    <t>sík, függőleges falon MASTERPLAST Isomaster XPS extrudált polisztirolhab lemez, 1250x600x60 mm, Cikkszám: 0510-8IR06000</t>
  </si>
  <si>
    <t>48-010-1.3.1.1-0118007</t>
  </si>
  <si>
    <t>sík, függőleges falon MASTERPLAST Isomaster XPS extrudált polisztirolhab lemez, 1250x600x100 mm, Cikkszám: 0510-8IR10000</t>
  </si>
  <si>
    <t>48-021-1.51.2.2.1-0091306</t>
  </si>
  <si>
    <t>Szigetelések rögzítése; Hőszigetelő táblák pontszerű mechanikai rögzítése, homlokzaton, beton aljzatszerkezethez, műanyag vagy fém beütőszeges/csavaros műanyag beütődübelekkel MASTERPLAST Thermomaster D-PLUS 10/180 mm, műanyag beütőszeges tárcsás dübel,</t>
  </si>
  <si>
    <t>Cikkszám: 0115-10180250</t>
  </si>
  <si>
    <t>48-021-1.51.2.2.1-0091308</t>
  </si>
  <si>
    <t>Szigetelések rögzítése; Hőszigetelő táblák pontszerű mechanikai rögzítése, homlokzaton, tégla aljzatszerkezethez, műanyag vagy fém beütőszeges/csavaros műanyag beütődübelekkel MASTERPLAST Thermomaster D-PLUS 10/220 mm, műanyag beütőszeges tárcsás dübel,</t>
  </si>
  <si>
    <t>Cikkszám: 0115-10220250</t>
  </si>
  <si>
    <t>48-031-1.5</t>
  </si>
  <si>
    <t>ker.m2</t>
  </si>
  <si>
    <t>Utólagos talajnedvesség elleni vízszintes falszigetelés készítése, tégla falszerkezetben, 1,2 mm vastag hullámosított fémlemez besajtolással</t>
  </si>
  <si>
    <t>Szigetelés</t>
  </si>
  <si>
    <t>Összesen:</t>
  </si>
  <si>
    <t>Tóth Sándor</t>
  </si>
  <si>
    <t xml:space="preserve">Név : C surgó Város Önkormányzata      </t>
  </si>
  <si>
    <t xml:space="preserve">                                       </t>
  </si>
  <si>
    <t xml:space="preserve">Cím : 8840 Csurgó, Széchenyi tér 2.    </t>
  </si>
  <si>
    <t xml:space="preserve">A munka leírása: Csurgó, Széchenyi tér </t>
  </si>
  <si>
    <t xml:space="preserve">2. szám alatti városháza épület felújítás                                     </t>
  </si>
  <si>
    <t xml:space="preserve">építési munkái                                                                </t>
  </si>
  <si>
    <t xml:space="preserve">                                                                              </t>
  </si>
  <si>
    <t>Költségvetés főösszesítő</t>
  </si>
  <si>
    <t>Megnevezés</t>
  </si>
  <si>
    <t>Anyagköltség</t>
  </si>
  <si>
    <t>Díjköltség</t>
  </si>
  <si>
    <t>1. Építmény közvetlen költségei</t>
  </si>
  <si>
    <t>1.1 Közvetlen önköltség összesen</t>
  </si>
  <si>
    <t>2.1 ÁFA vetítési alap</t>
  </si>
  <si>
    <t>2.2 Áfa</t>
  </si>
  <si>
    <t>3.  A munka ára</t>
  </si>
  <si>
    <t xml:space="preserve"> Készítette:              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</si>
</sst>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\ _F_t_-;\-* #,##0.0\ _F_t_-;_-* &quot;-&quot;??\ _F_t_-;_-@_-"/>
    <numFmt numFmtId="165" formatCode="_-* #,##0\ _F_t_-;\-* #,##0\ _F_t_-;_-* &quot;-&quot;??\ _F_t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 CE"/>
      <family val="0"/>
    </font>
    <font>
      <vertAlign val="superscript"/>
      <sz val="10"/>
      <color indexed="8"/>
      <name val="Times New Roman CE"/>
      <family val="0"/>
    </font>
    <font>
      <vertAlign val="subscript"/>
      <sz val="10"/>
      <color indexed="8"/>
      <name val="Times New Roman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color indexed="8"/>
      <name val="Times New Roman CE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Times New Roman CE"/>
      <family val="0"/>
    </font>
    <font>
      <b/>
      <sz val="10"/>
      <color theme="1"/>
      <name val="Times New Roman CE"/>
      <family val="0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8" borderId="7" applyNumberFormat="0" applyFont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Font="1" applyAlignment="1">
      <alignment/>
    </xf>
    <xf numFmtId="0" fontId="40" fillId="0" borderId="0" xfId="0" applyFont="1" applyAlignment="1">
      <alignment vertical="top" wrapText="1"/>
    </xf>
    <xf numFmtId="49" fontId="40" fillId="0" borderId="0" xfId="0" applyNumberFormat="1" applyFont="1" applyAlignment="1">
      <alignment vertical="top" wrapText="1"/>
    </xf>
    <xf numFmtId="0" fontId="41" fillId="0" borderId="10" xfId="0" applyFont="1" applyBorder="1" applyAlignment="1">
      <alignment vertical="top" wrapText="1"/>
    </xf>
    <xf numFmtId="0" fontId="41" fillId="0" borderId="0" xfId="0" applyFont="1" applyAlignment="1">
      <alignment vertical="top" wrapText="1"/>
    </xf>
    <xf numFmtId="0" fontId="41" fillId="0" borderId="10" xfId="0" applyFont="1" applyBorder="1" applyAlignment="1">
      <alignment horizontal="right" vertical="top" wrapText="1"/>
    </xf>
    <xf numFmtId="0" fontId="40" fillId="0" borderId="0" xfId="0" applyFont="1" applyAlignment="1">
      <alignment horizontal="right" vertical="top" wrapText="1"/>
    </xf>
    <xf numFmtId="0" fontId="41" fillId="0" borderId="10" xfId="0" applyFont="1" applyBorder="1" applyAlignment="1">
      <alignment horizontal="left" vertical="top" wrapText="1"/>
    </xf>
    <xf numFmtId="0" fontId="40" fillId="0" borderId="0" xfId="0" applyFont="1" applyAlignment="1">
      <alignment horizontal="left" vertical="top" wrapText="1"/>
    </xf>
    <xf numFmtId="0" fontId="41" fillId="0" borderId="0" xfId="0" applyFont="1" applyBorder="1" applyAlignment="1">
      <alignment vertical="top" wrapText="1"/>
    </xf>
    <xf numFmtId="0" fontId="42" fillId="0" borderId="0" xfId="0" applyFont="1" applyAlignment="1">
      <alignment vertical="top"/>
    </xf>
    <xf numFmtId="0" fontId="42" fillId="0" borderId="0" xfId="0" applyFont="1" applyAlignment="1">
      <alignment vertical="top" wrapText="1"/>
    </xf>
    <xf numFmtId="0" fontId="43" fillId="0" borderId="10" xfId="0" applyFont="1" applyBorder="1" applyAlignment="1">
      <alignment vertical="top" wrapText="1"/>
    </xf>
    <xf numFmtId="0" fontId="43" fillId="0" borderId="10" xfId="0" applyFont="1" applyBorder="1" applyAlignment="1">
      <alignment horizontal="right" vertical="top" wrapText="1"/>
    </xf>
    <xf numFmtId="0" fontId="43" fillId="0" borderId="0" xfId="0" applyFont="1" applyAlignment="1">
      <alignment vertical="top"/>
    </xf>
    <xf numFmtId="0" fontId="42" fillId="0" borderId="11" xfId="0" applyFont="1" applyBorder="1" applyAlignment="1">
      <alignment vertical="top"/>
    </xf>
    <xf numFmtId="10" fontId="42" fillId="0" borderId="11" xfId="0" applyNumberFormat="1" applyFont="1" applyBorder="1" applyAlignment="1">
      <alignment vertical="top"/>
    </xf>
    <xf numFmtId="0" fontId="42" fillId="0" borderId="0" xfId="0" applyFont="1" applyAlignment="1">
      <alignment horizontal="left" vertical="top"/>
    </xf>
    <xf numFmtId="0" fontId="42" fillId="0" borderId="11" xfId="0" applyFont="1" applyBorder="1" applyAlignment="1">
      <alignment horizontal="right" vertical="top"/>
    </xf>
    <xf numFmtId="165" fontId="42" fillId="0" borderId="11" xfId="46" applyNumberFormat="1" applyFont="1" applyBorder="1" applyAlignment="1">
      <alignment vertical="top"/>
    </xf>
    <xf numFmtId="165" fontId="42" fillId="0" borderId="0" xfId="46" applyNumberFormat="1" applyFont="1" applyAlignment="1">
      <alignment vertical="top" wrapText="1"/>
    </xf>
    <xf numFmtId="165" fontId="43" fillId="0" borderId="10" xfId="46" applyNumberFormat="1" applyFont="1" applyBorder="1" applyAlignment="1">
      <alignment vertical="top" wrapText="1"/>
    </xf>
    <xf numFmtId="0" fontId="42" fillId="0" borderId="0" xfId="0" applyFont="1" applyAlignment="1">
      <alignment vertical="top"/>
    </xf>
    <xf numFmtId="0" fontId="0" fillId="0" borderId="0" xfId="0" applyAlignment="1">
      <alignment vertical="top"/>
    </xf>
    <xf numFmtId="0" fontId="42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165" fontId="42" fillId="0" borderId="12" xfId="46" applyNumberFormat="1" applyFont="1" applyBorder="1" applyAlignment="1">
      <alignment horizontal="center" vertical="top"/>
    </xf>
    <xf numFmtId="165" fontId="42" fillId="0" borderId="11" xfId="46" applyNumberFormat="1" applyFont="1" applyBorder="1" applyAlignment="1">
      <alignment horizontal="center" vertical="top"/>
    </xf>
    <xf numFmtId="165" fontId="42" fillId="0" borderId="10" xfId="46" applyNumberFormat="1" applyFont="1" applyBorder="1" applyAlignment="1">
      <alignment horizontal="center" vertical="top"/>
    </xf>
    <xf numFmtId="0" fontId="43" fillId="0" borderId="0" xfId="0" applyFont="1" applyAlignment="1">
      <alignment vertical="top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zoomScalePageLayoutView="0" workbookViewId="0" topLeftCell="A13">
      <selection activeCell="A21" sqref="A21"/>
    </sheetView>
  </sheetViews>
  <sheetFormatPr defaultColWidth="9.140625" defaultRowHeight="15"/>
  <cols>
    <col min="1" max="1" width="36.421875" style="10" customWidth="1"/>
    <col min="2" max="2" width="10.7109375" style="10" customWidth="1"/>
    <col min="3" max="3" width="17.8515625" style="10" customWidth="1"/>
    <col min="4" max="4" width="15.7109375" style="10" customWidth="1"/>
    <col min="5" max="16384" width="9.140625" style="10" customWidth="1"/>
  </cols>
  <sheetData>
    <row r="1" spans="1:4" s="14" customFormat="1" ht="15.75">
      <c r="A1" s="29" t="s">
        <v>182</v>
      </c>
      <c r="B1" s="23"/>
      <c r="C1" s="23"/>
      <c r="D1" s="23"/>
    </row>
    <row r="2" spans="1:4" s="14" customFormat="1" ht="15.75">
      <c r="A2" s="29"/>
      <c r="B2" s="23"/>
      <c r="C2" s="23"/>
      <c r="D2" s="23"/>
    </row>
    <row r="3" spans="1:4" s="14" customFormat="1" ht="15.75">
      <c r="A3" s="29"/>
      <c r="B3" s="23"/>
      <c r="C3" s="23"/>
      <c r="D3" s="23"/>
    </row>
    <row r="4" spans="1:4" ht="15.75">
      <c r="A4" s="22"/>
      <c r="B4" s="23"/>
      <c r="C4" s="23"/>
      <c r="D4" s="23"/>
    </row>
    <row r="5" spans="1:4" ht="15.75">
      <c r="A5" s="22"/>
      <c r="B5" s="23"/>
      <c r="C5" s="23"/>
      <c r="D5" s="23"/>
    </row>
    <row r="6" spans="1:4" ht="15.75">
      <c r="A6" s="22"/>
      <c r="B6" s="23"/>
      <c r="C6" s="23"/>
      <c r="D6" s="23"/>
    </row>
    <row r="7" spans="1:4" ht="15.75">
      <c r="A7" s="22"/>
      <c r="B7" s="23"/>
      <c r="C7" s="23"/>
      <c r="D7" s="23"/>
    </row>
    <row r="9" spans="1:3" ht="15.75">
      <c r="A9" s="10" t="s">
        <v>183</v>
      </c>
      <c r="C9" s="10" t="s">
        <v>184</v>
      </c>
    </row>
    <row r="10" spans="1:3" ht="15.75">
      <c r="A10" s="10" t="s">
        <v>184</v>
      </c>
      <c r="C10" s="10" t="s">
        <v>184</v>
      </c>
    </row>
    <row r="11" spans="1:3" ht="15.75">
      <c r="A11" s="10" t="s">
        <v>185</v>
      </c>
      <c r="C11" s="10" t="s">
        <v>184</v>
      </c>
    </row>
    <row r="12" spans="1:3" ht="15.75">
      <c r="A12" s="10" t="s">
        <v>184</v>
      </c>
      <c r="C12" s="10" t="s">
        <v>199</v>
      </c>
    </row>
    <row r="13" ht="15.75">
      <c r="A13" s="10" t="s">
        <v>184</v>
      </c>
    </row>
    <row r="14" spans="1:3" ht="15.75">
      <c r="A14" s="10" t="s">
        <v>184</v>
      </c>
      <c r="C14" s="10" t="s">
        <v>184</v>
      </c>
    </row>
    <row r="15" spans="1:3" ht="15.75">
      <c r="A15" s="10" t="s">
        <v>186</v>
      </c>
      <c r="C15" s="10" t="s">
        <v>184</v>
      </c>
    </row>
    <row r="16" ht="15.75">
      <c r="A16" s="10" t="s">
        <v>187</v>
      </c>
    </row>
    <row r="17" ht="15.75">
      <c r="A17" s="10" t="s">
        <v>188</v>
      </c>
    </row>
    <row r="18" ht="15.75">
      <c r="A18" s="10" t="s">
        <v>189</v>
      </c>
    </row>
    <row r="20" ht="15.75">
      <c r="A20" s="10" t="s">
        <v>189</v>
      </c>
    </row>
    <row r="22" spans="1:4" ht="15.75">
      <c r="A22" s="24" t="s">
        <v>190</v>
      </c>
      <c r="B22" s="25"/>
      <c r="C22" s="25"/>
      <c r="D22" s="25"/>
    </row>
    <row r="23" spans="1:4" ht="15.75">
      <c r="A23" s="15" t="s">
        <v>191</v>
      </c>
      <c r="B23" s="15"/>
      <c r="C23" s="18" t="s">
        <v>192</v>
      </c>
      <c r="D23" s="18" t="s">
        <v>193</v>
      </c>
    </row>
    <row r="24" spans="1:4" ht="15.75">
      <c r="A24" s="15" t="s">
        <v>194</v>
      </c>
      <c r="B24" s="15"/>
      <c r="C24" s="19">
        <f>ROUND(SUM(Összesítő!B2:B10),0)</f>
        <v>0</v>
      </c>
      <c r="D24" s="19">
        <f>ROUND(SUM(Összesítő!C2:C10),0)</f>
        <v>0</v>
      </c>
    </row>
    <row r="25" spans="1:4" ht="15.75">
      <c r="A25" s="15" t="s">
        <v>195</v>
      </c>
      <c r="B25" s="15"/>
      <c r="C25" s="19">
        <f>ROUND(C24,0)</f>
        <v>0</v>
      </c>
      <c r="D25" s="19">
        <f>ROUND(D24,0)</f>
        <v>0</v>
      </c>
    </row>
    <row r="26" spans="1:4" ht="15.75">
      <c r="A26" s="10" t="s">
        <v>196</v>
      </c>
      <c r="C26" s="26">
        <f>ROUND(C25+D25,0)</f>
        <v>0</v>
      </c>
      <c r="D26" s="26"/>
    </row>
    <row r="27" spans="1:4" ht="15.75">
      <c r="A27" s="15" t="s">
        <v>197</v>
      </c>
      <c r="B27" s="16">
        <v>0.27</v>
      </c>
      <c r="C27" s="27">
        <f>ROUND(C26*B27,0)</f>
        <v>0</v>
      </c>
      <c r="D27" s="27"/>
    </row>
    <row r="28" spans="1:4" ht="15.75">
      <c r="A28" s="15" t="s">
        <v>198</v>
      </c>
      <c r="B28" s="15"/>
      <c r="C28" s="28">
        <f>ROUND(C26+C27,0)</f>
        <v>0</v>
      </c>
      <c r="D28" s="28"/>
    </row>
    <row r="32" ht="15.75">
      <c r="A32" s="17"/>
    </row>
    <row r="33" ht="15.75">
      <c r="A33" s="17"/>
    </row>
    <row r="34" ht="15.75">
      <c r="A34" s="17"/>
    </row>
  </sheetData>
  <sheetProtection/>
  <mergeCells count="11">
    <mergeCell ref="A1:D1"/>
    <mergeCell ref="A2:D2"/>
    <mergeCell ref="A3:D3"/>
    <mergeCell ref="A4:D4"/>
    <mergeCell ref="A5:D5"/>
    <mergeCell ref="A6:D6"/>
    <mergeCell ref="A7:D7"/>
    <mergeCell ref="A22:D22"/>
    <mergeCell ref="C26:D26"/>
    <mergeCell ref="C27:D27"/>
    <mergeCell ref="C28:D28"/>
  </mergeCells>
  <printOptions/>
  <pageMargins left="1" right="1" top="1" bottom="1" header="0.4166666666666667" footer="0.4166666666666667"/>
  <pageSetup firstPageNumber="1" useFirstPageNumber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9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51">
      <c r="A2" s="8">
        <v>1</v>
      </c>
      <c r="B2" s="1" t="s">
        <v>142</v>
      </c>
      <c r="C2" s="2" t="s">
        <v>144</v>
      </c>
      <c r="D2" s="6">
        <v>1.66</v>
      </c>
      <c r="E2" s="1" t="s">
        <v>143</v>
      </c>
      <c r="F2" s="6">
        <v>0</v>
      </c>
      <c r="H2" s="6">
        <f>ROUND(D2*F2,0)</f>
        <v>0</v>
      </c>
      <c r="I2" s="6">
        <f>ROUND(D2*G2,0)</f>
        <v>0</v>
      </c>
    </row>
    <row r="4" spans="1:9" ht="63.75">
      <c r="A4" s="8">
        <v>2</v>
      </c>
      <c r="B4" s="1" t="s">
        <v>145</v>
      </c>
      <c r="C4" s="2" t="s">
        <v>146</v>
      </c>
      <c r="D4" s="6">
        <v>166</v>
      </c>
      <c r="E4" s="1" t="s">
        <v>13</v>
      </c>
      <c r="H4" s="6">
        <f>ROUND(D4*F4,0)</f>
        <v>0</v>
      </c>
      <c r="I4" s="6">
        <f>ROUND(D4*G4,0)</f>
        <v>0</v>
      </c>
    </row>
    <row r="5" spans="1:9" ht="76.5">
      <c r="A5" s="8">
        <v>3</v>
      </c>
      <c r="B5" s="1" t="s">
        <v>147</v>
      </c>
      <c r="C5" s="2" t="s">
        <v>148</v>
      </c>
      <c r="D5" s="6">
        <v>166</v>
      </c>
      <c r="E5" s="1" t="s">
        <v>13</v>
      </c>
      <c r="H5" s="6">
        <f>ROUND(D5*F5,0)</f>
        <v>0</v>
      </c>
      <c r="I5" s="6">
        <f>ROUND(D5*G5,0)</f>
        <v>0</v>
      </c>
    </row>
    <row r="6" ht="12.75">
      <c r="C6" s="2" t="s">
        <v>149</v>
      </c>
    </row>
    <row r="7" spans="1:9" ht="76.5">
      <c r="A7" s="8">
        <v>4</v>
      </c>
      <c r="B7" s="1" t="s">
        <v>150</v>
      </c>
      <c r="C7" s="2" t="s">
        <v>151</v>
      </c>
      <c r="D7" s="6">
        <v>1072</v>
      </c>
      <c r="E7" s="1" t="s">
        <v>13</v>
      </c>
      <c r="H7" s="6">
        <f>ROUND(D7*F7,0)</f>
        <v>0</v>
      </c>
      <c r="I7" s="6">
        <f>ROUND(D7*G7,0)</f>
        <v>0</v>
      </c>
    </row>
    <row r="8" ht="12.75">
      <c r="C8" s="2" t="s">
        <v>152</v>
      </c>
    </row>
    <row r="9" spans="1:9" s="9" customFormat="1" ht="12.75">
      <c r="A9" s="7"/>
      <c r="B9" s="3"/>
      <c r="C9" s="3" t="s">
        <v>15</v>
      </c>
      <c r="D9" s="5"/>
      <c r="E9" s="3"/>
      <c r="F9" s="5"/>
      <c r="G9" s="5"/>
      <c r="H9" s="5">
        <f>ROUND(SUM(H2:H8),0)</f>
        <v>0</v>
      </c>
      <c r="I9" s="5">
        <f>ROUND(SUM(I2:I8),0)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scale="98" r:id="rId1"/>
  <headerFooter>
    <oddHeader>&amp;L&amp;"Times New Roman CE,bold"&amp;10 Felületképzés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19"/>
  <sheetViews>
    <sheetView tabSelected="1" zoomScalePageLayoutView="0" workbookViewId="0" topLeftCell="A7">
      <selection activeCell="C8" sqref="C8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76.5">
      <c r="A2" s="8">
        <v>1</v>
      </c>
      <c r="B2" s="1" t="s">
        <v>154</v>
      </c>
      <c r="C2" s="2" t="s">
        <v>155</v>
      </c>
      <c r="D2" s="6">
        <v>36.1</v>
      </c>
      <c r="E2" s="1" t="s">
        <v>13</v>
      </c>
      <c r="H2" s="6">
        <f>ROUND(D2*F2,0)</f>
        <v>0</v>
      </c>
      <c r="I2" s="6">
        <f>ROUND(D2*G2,0)</f>
        <v>0</v>
      </c>
    </row>
    <row r="4" spans="1:9" ht="89.25">
      <c r="A4" s="8">
        <v>2</v>
      </c>
      <c r="B4" s="1" t="s">
        <v>156</v>
      </c>
      <c r="C4" s="2" t="s">
        <v>157</v>
      </c>
      <c r="D4" s="6">
        <v>36.1</v>
      </c>
      <c r="E4" s="1" t="s">
        <v>13</v>
      </c>
      <c r="H4" s="6">
        <f>ROUND(D4*F4,0)</f>
        <v>0</v>
      </c>
      <c r="I4" s="6">
        <f>ROUND(D4*G4,0)</f>
        <v>0</v>
      </c>
    </row>
    <row r="5" ht="51">
      <c r="C5" s="2" t="s">
        <v>158</v>
      </c>
    </row>
    <row r="6" spans="1:9" ht="63.75">
      <c r="A6" s="8">
        <v>3</v>
      </c>
      <c r="B6" s="1" t="s">
        <v>159</v>
      </c>
      <c r="C6" s="2" t="s">
        <v>160</v>
      </c>
      <c r="D6" s="6">
        <v>72.2</v>
      </c>
      <c r="E6" s="1" t="s">
        <v>13</v>
      </c>
      <c r="H6" s="6">
        <f>ROUND(D6*F6,0)</f>
        <v>0</v>
      </c>
      <c r="I6" s="6">
        <f>ROUND(D6*G6,0)</f>
        <v>0</v>
      </c>
    </row>
    <row r="7" spans="1:9" ht="51">
      <c r="A7" s="8">
        <v>4</v>
      </c>
      <c r="B7" s="1" t="s">
        <v>161</v>
      </c>
      <c r="C7" s="2" t="s">
        <v>162</v>
      </c>
      <c r="D7" s="6">
        <v>36.3</v>
      </c>
      <c r="E7" s="1" t="s">
        <v>64</v>
      </c>
      <c r="H7" s="6">
        <f>ROUND(D7*F7,0)</f>
        <v>0</v>
      </c>
      <c r="I7" s="6">
        <f>ROUND(D7*G7,0)</f>
        <v>0</v>
      </c>
    </row>
    <row r="8" spans="1:9" ht="76.5">
      <c r="A8" s="8">
        <v>5</v>
      </c>
      <c r="B8" s="1" t="s">
        <v>163</v>
      </c>
      <c r="C8" s="2" t="s">
        <v>164</v>
      </c>
      <c r="D8" s="6">
        <v>243</v>
      </c>
      <c r="E8" s="1" t="s">
        <v>13</v>
      </c>
      <c r="H8" s="6">
        <f>ROUND(D8*F8,0)</f>
        <v>0</v>
      </c>
      <c r="I8" s="6">
        <f>ROUND(D8*G8,0)</f>
        <v>0</v>
      </c>
    </row>
    <row r="9" ht="38.25">
      <c r="C9" s="2" t="s">
        <v>165</v>
      </c>
    </row>
    <row r="10" spans="1:9" ht="76.5">
      <c r="A10" s="8">
        <v>6</v>
      </c>
      <c r="B10" s="1" t="s">
        <v>166</v>
      </c>
      <c r="C10" s="2" t="s">
        <v>167</v>
      </c>
      <c r="D10" s="6">
        <v>11</v>
      </c>
      <c r="E10" s="1" t="s">
        <v>13</v>
      </c>
      <c r="H10" s="6">
        <f>ROUND(D10*F10,0)</f>
        <v>0</v>
      </c>
      <c r="I10" s="6">
        <f>ROUND(D10*G10,0)</f>
        <v>0</v>
      </c>
    </row>
    <row r="11" ht="38.25">
      <c r="C11" s="2" t="s">
        <v>168</v>
      </c>
    </row>
    <row r="12" spans="1:9" ht="76.5">
      <c r="A12" s="8">
        <v>7</v>
      </c>
      <c r="B12" s="1" t="s">
        <v>169</v>
      </c>
      <c r="C12" s="2" t="s">
        <v>167</v>
      </c>
      <c r="D12" s="6">
        <v>11</v>
      </c>
      <c r="E12" s="1" t="s">
        <v>13</v>
      </c>
      <c r="H12" s="6">
        <f>ROUND(D12*F12,0)</f>
        <v>0</v>
      </c>
      <c r="I12" s="6">
        <f>ROUND(D12*G12,0)</f>
        <v>0</v>
      </c>
    </row>
    <row r="13" ht="38.25">
      <c r="C13" s="2" t="s">
        <v>170</v>
      </c>
    </row>
    <row r="14" spans="1:9" ht="89.25">
      <c r="A14" s="8">
        <v>8</v>
      </c>
      <c r="B14" s="1" t="s">
        <v>171</v>
      </c>
      <c r="C14" s="2" t="s">
        <v>172</v>
      </c>
      <c r="D14" s="6">
        <v>88</v>
      </c>
      <c r="E14" s="1" t="s">
        <v>95</v>
      </c>
      <c r="H14" s="6">
        <f>ROUND(D14*F14,0)</f>
        <v>0</v>
      </c>
      <c r="I14" s="6">
        <f>ROUND(D14*G14,0)</f>
        <v>0</v>
      </c>
    </row>
    <row r="15" ht="12.75">
      <c r="C15" s="2" t="s">
        <v>173</v>
      </c>
    </row>
    <row r="16" spans="1:9" ht="89.25">
      <c r="A16" s="8">
        <v>9</v>
      </c>
      <c r="B16" s="1" t="s">
        <v>174</v>
      </c>
      <c r="C16" s="2" t="s">
        <v>175</v>
      </c>
      <c r="D16" s="6">
        <v>1944</v>
      </c>
      <c r="E16" s="1" t="s">
        <v>95</v>
      </c>
      <c r="H16" s="6">
        <f>ROUND(D16*F16,0)</f>
        <v>0</v>
      </c>
      <c r="I16" s="6">
        <f>ROUND(D16*G16,0)</f>
        <v>0</v>
      </c>
    </row>
    <row r="17" ht="12.75">
      <c r="C17" s="2" t="s">
        <v>176</v>
      </c>
    </row>
    <row r="18" spans="1:9" ht="51">
      <c r="A18" s="8">
        <v>10</v>
      </c>
      <c r="B18" s="1" t="s">
        <v>177</v>
      </c>
      <c r="C18" s="2" t="s">
        <v>179</v>
      </c>
      <c r="D18" s="6">
        <v>93.6</v>
      </c>
      <c r="E18" s="1" t="s">
        <v>178</v>
      </c>
      <c r="H18" s="6">
        <f>ROUND(D18*F18,0)</f>
        <v>0</v>
      </c>
      <c r="I18" s="6">
        <f>ROUND(D18*G18,0)</f>
        <v>0</v>
      </c>
    </row>
    <row r="19" spans="1:9" s="9" customFormat="1" ht="12.75">
      <c r="A19" s="7"/>
      <c r="B19" s="3"/>
      <c r="C19" s="3" t="s">
        <v>15</v>
      </c>
      <c r="D19" s="5"/>
      <c r="E19" s="3"/>
      <c r="F19" s="5"/>
      <c r="G19" s="5"/>
      <c r="H19" s="5">
        <f>ROUND(SUM(H2:H18),0)</f>
        <v>0</v>
      </c>
      <c r="I19" s="5">
        <f>ROUND(SUM(I2:I18),0)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scale="77" r:id="rId1"/>
  <headerFooter>
    <oddHeader>&amp;L&amp;"Times New Roman CE,bold"&amp;10 Szigetelés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1"/>
  <sheetViews>
    <sheetView view="pageBreakPreview" zoomScale="60" zoomScalePageLayoutView="0" workbookViewId="0" topLeftCell="A1">
      <selection activeCell="D17" sqref="D17"/>
    </sheetView>
  </sheetViews>
  <sheetFormatPr defaultColWidth="9.140625" defaultRowHeight="15"/>
  <cols>
    <col min="1" max="1" width="36.421875" style="11" customWidth="1"/>
    <col min="2" max="3" width="20.7109375" style="11" customWidth="1"/>
    <col min="4" max="16384" width="9.140625" style="11" customWidth="1"/>
  </cols>
  <sheetData>
    <row r="1" spans="1:3" s="12" customFormat="1" ht="15.75">
      <c r="A1" s="12" t="s">
        <v>0</v>
      </c>
      <c r="B1" s="13" t="s">
        <v>1</v>
      </c>
      <c r="C1" s="13" t="s">
        <v>2</v>
      </c>
    </row>
    <row r="2" spans="1:3" ht="15.75">
      <c r="A2" s="11" t="s">
        <v>17</v>
      </c>
      <c r="B2" s="20">
        <f>'Zsaluzás és állványozás'!H5</f>
        <v>0</v>
      </c>
      <c r="C2" s="20">
        <f>'Zsaluzás és állványozás'!I5</f>
        <v>0</v>
      </c>
    </row>
    <row r="3" spans="1:3" ht="15.75">
      <c r="A3" s="11" t="s">
        <v>29</v>
      </c>
      <c r="B3" s="20">
        <f>'Irtás, föld- és sziklamunka'!H8</f>
        <v>0</v>
      </c>
      <c r="C3" s="20">
        <f>'Irtás, föld- és sziklamunka'!I8</f>
        <v>0</v>
      </c>
    </row>
    <row r="4" spans="1:3" ht="15.75">
      <c r="A4" s="11" t="s">
        <v>41</v>
      </c>
      <c r="B4" s="20">
        <f>'Helyszíni beton és vasbeton mun'!H9</f>
        <v>0</v>
      </c>
      <c r="C4" s="20">
        <f>'Helyszíni beton és vasbeton mun'!I9</f>
        <v>0</v>
      </c>
    </row>
    <row r="5" spans="1:3" ht="15.75">
      <c r="A5" s="11" t="s">
        <v>76</v>
      </c>
      <c r="B5" s="20">
        <f>'Vakolás és rabicolás'!H21</f>
        <v>0</v>
      </c>
      <c r="C5" s="20">
        <f>'Vakolás és rabicolás'!I21</f>
        <v>0</v>
      </c>
    </row>
    <row r="6" spans="1:3" ht="31.5">
      <c r="A6" s="11" t="s">
        <v>86</v>
      </c>
      <c r="B6" s="20">
        <f>'Hideg- és melegburkolatok készí'!H8</f>
        <v>0</v>
      </c>
      <c r="C6" s="20">
        <f>'Hideg- és melegburkolatok készí'!I8</f>
        <v>0</v>
      </c>
    </row>
    <row r="7" spans="1:3" ht="15.75">
      <c r="A7" s="11" t="s">
        <v>89</v>
      </c>
      <c r="B7" s="20">
        <f>Bádogozás!H4</f>
        <v>0</v>
      </c>
      <c r="C7" s="20">
        <f>Bádogozás!I4</f>
        <v>0</v>
      </c>
    </row>
    <row r="8" spans="1:3" ht="15.75">
      <c r="A8" s="11" t="s">
        <v>141</v>
      </c>
      <c r="B8" s="20">
        <f>'Fa- és műanyag szerkezet elhely'!H41</f>
        <v>0</v>
      </c>
      <c r="C8" s="20">
        <f>'Fa- és műanyag szerkezet elhely'!I41</f>
        <v>0</v>
      </c>
    </row>
    <row r="9" spans="1:3" ht="15.75">
      <c r="A9" s="11" t="s">
        <v>153</v>
      </c>
      <c r="B9" s="20">
        <f>Felületképzés!H9</f>
        <v>0</v>
      </c>
      <c r="C9" s="20">
        <f>Felületképzés!I9</f>
        <v>0</v>
      </c>
    </row>
    <row r="10" spans="1:3" ht="15.75">
      <c r="A10" s="11" t="s">
        <v>180</v>
      </c>
      <c r="B10" s="20">
        <f>Szigetelés!H19</f>
        <v>0</v>
      </c>
      <c r="C10" s="20">
        <f>Szigetelés!I19</f>
        <v>0</v>
      </c>
    </row>
    <row r="11" spans="1:3" s="12" customFormat="1" ht="15.75">
      <c r="A11" s="12" t="s">
        <v>181</v>
      </c>
      <c r="B11" s="21">
        <f>ROUND(SUM(B2:B10),0)</f>
        <v>0</v>
      </c>
      <c r="C11" s="21">
        <f>ROUND(SUM(C2:C10),0)</f>
        <v>0</v>
      </c>
    </row>
  </sheetData>
  <sheetProtection/>
  <printOptions/>
  <pageMargins left="1" right="1" top="1" bottom="1" header="0.4166666666666667" footer="0.4166666666666667"/>
  <pageSetup firstPageNumber="1" useFirstPageNumber="1" horizontalDpi="600" verticalDpi="600" orientation="portrait" paperSize="9" r:id="rId1"/>
  <headerFooter>
    <oddHeader>&amp;C&amp;"Times New Roman,bold"&amp;12Munkanem összesítő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5"/>
  <sheetViews>
    <sheetView zoomScalePageLayoutView="0" workbookViewId="0" topLeftCell="A1">
      <selection activeCell="G2" sqref="G2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79.5">
      <c r="A2" s="8">
        <v>1</v>
      </c>
      <c r="B2" s="1" t="s">
        <v>12</v>
      </c>
      <c r="C2" s="2" t="s">
        <v>16</v>
      </c>
      <c r="D2" s="6">
        <v>190</v>
      </c>
      <c r="E2" s="1" t="s">
        <v>13</v>
      </c>
      <c r="H2" s="6">
        <f>ROUND(D2*F2,0)</f>
        <v>0</v>
      </c>
      <c r="I2" s="6">
        <f>ROUND(D2*G2,0)</f>
        <v>0</v>
      </c>
    </row>
    <row r="3" ht="25.5">
      <c r="C3" s="2" t="s">
        <v>14</v>
      </c>
    </row>
    <row r="5" spans="1:9" s="9" customFormat="1" ht="12.75">
      <c r="A5" s="7"/>
      <c r="B5" s="3"/>
      <c r="C5" s="3" t="s">
        <v>15</v>
      </c>
      <c r="D5" s="5"/>
      <c r="E5" s="3"/>
      <c r="F5" s="5"/>
      <c r="G5" s="5"/>
      <c r="H5" s="5">
        <f>ROUND(SUM(H2:H4),0)</f>
        <v>0</v>
      </c>
      <c r="I5" s="5">
        <f>ROUND(SUM(I2:I4),0)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scale="98" r:id="rId1"/>
  <headerFooter>
    <oddHeader>&amp;L&amp;"Times New Roman CE,bold"&amp;10 Zsaluzás és állványozás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8"/>
  <sheetViews>
    <sheetView zoomScalePageLayoutView="0" workbookViewId="0" topLeftCell="A1">
      <selection activeCell="G13" sqref="G13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51">
      <c r="A2" s="8">
        <v>1</v>
      </c>
      <c r="B2" s="1" t="s">
        <v>18</v>
      </c>
      <c r="C2" s="2" t="s">
        <v>20</v>
      </c>
      <c r="D2" s="6">
        <v>12.63</v>
      </c>
      <c r="E2" s="1" t="s">
        <v>19</v>
      </c>
      <c r="F2" s="6">
        <v>0</v>
      </c>
      <c r="H2" s="6">
        <f>ROUND(D2*F2,0)</f>
        <v>0</v>
      </c>
      <c r="I2" s="6">
        <f>ROUND(D2*G2,0)</f>
        <v>0</v>
      </c>
    </row>
    <row r="4" spans="1:9" ht="25.5">
      <c r="A4" s="8">
        <v>2</v>
      </c>
      <c r="B4" s="1" t="s">
        <v>21</v>
      </c>
      <c r="C4" s="2" t="s">
        <v>22</v>
      </c>
      <c r="D4" s="6">
        <v>7.22</v>
      </c>
      <c r="E4" s="1" t="s">
        <v>19</v>
      </c>
      <c r="H4" s="6">
        <f>ROUND(D4*F4,0)</f>
        <v>0</v>
      </c>
      <c r="I4" s="6">
        <f>ROUND(D4*G4,0)</f>
        <v>0</v>
      </c>
    </row>
    <row r="5" spans="1:9" ht="25.5">
      <c r="A5" s="8">
        <v>3</v>
      </c>
      <c r="B5" s="1" t="s">
        <v>23</v>
      </c>
      <c r="C5" s="2" t="s">
        <v>24</v>
      </c>
      <c r="D5" s="6">
        <v>12.63</v>
      </c>
      <c r="E5" s="1" t="s">
        <v>19</v>
      </c>
      <c r="F5" s="6">
        <v>0</v>
      </c>
      <c r="H5" s="6">
        <f>ROUND(D5*F5,0)</f>
        <v>0</v>
      </c>
      <c r="I5" s="6">
        <f>ROUND(D5*G5,0)</f>
        <v>0</v>
      </c>
    </row>
    <row r="6" spans="1:9" ht="76.5">
      <c r="A6" s="8">
        <v>4</v>
      </c>
      <c r="B6" s="1" t="s">
        <v>25</v>
      </c>
      <c r="C6" s="2" t="s">
        <v>26</v>
      </c>
      <c r="D6" s="6">
        <v>7.22</v>
      </c>
      <c r="E6" s="1" t="s">
        <v>19</v>
      </c>
      <c r="H6" s="6">
        <f>ROUND(D6*F6,0)</f>
        <v>0</v>
      </c>
      <c r="I6" s="6">
        <f>ROUND(D6*G6,0)</f>
        <v>0</v>
      </c>
    </row>
    <row r="7" spans="1:9" ht="38.25">
      <c r="A7" s="8">
        <v>5</v>
      </c>
      <c r="B7" s="1" t="s">
        <v>27</v>
      </c>
      <c r="C7" s="2" t="s">
        <v>28</v>
      </c>
      <c r="D7" s="6">
        <v>12.63</v>
      </c>
      <c r="E7" s="1" t="s">
        <v>19</v>
      </c>
      <c r="F7" s="6">
        <v>0</v>
      </c>
      <c r="H7" s="6">
        <f>ROUND(D7*F7,0)</f>
        <v>0</v>
      </c>
      <c r="I7" s="6">
        <f>ROUND(D7*G7,0)</f>
        <v>0</v>
      </c>
    </row>
    <row r="8" spans="1:9" s="9" customFormat="1" ht="12.75">
      <c r="A8" s="7"/>
      <c r="B8" s="3"/>
      <c r="C8" s="3" t="s">
        <v>15</v>
      </c>
      <c r="D8" s="5"/>
      <c r="E8" s="3"/>
      <c r="F8" s="5"/>
      <c r="G8" s="5"/>
      <c r="H8" s="5">
        <f>ROUND(SUM(H2:H7),0)</f>
        <v>0</v>
      </c>
      <c r="I8" s="5">
        <f>ROUND(SUM(I2:I7),0)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scale="98" r:id="rId1"/>
  <headerFooter>
    <oddHeader>&amp;L&amp;"Times New Roman CE,bold"&amp;10 Irtás, föld- és sziklamunka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9"/>
  <sheetViews>
    <sheetView zoomScalePageLayoutView="0" workbookViewId="0" topLeftCell="A1">
      <selection activeCell="G2" sqref="G2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25.5">
      <c r="A2" s="8">
        <v>1</v>
      </c>
      <c r="B2" s="1" t="s">
        <v>30</v>
      </c>
      <c r="C2" s="2" t="s">
        <v>31</v>
      </c>
      <c r="D2" s="6">
        <v>36.1</v>
      </c>
      <c r="E2" s="1" t="s">
        <v>13</v>
      </c>
      <c r="F2" s="6">
        <v>0</v>
      </c>
      <c r="H2" s="6">
        <f>ROUND(D2*F2,0)</f>
        <v>0</v>
      </c>
      <c r="I2" s="6">
        <f>ROUND(D2*G2,0)</f>
        <v>0</v>
      </c>
    </row>
    <row r="4" spans="1:9" ht="51">
      <c r="A4" s="8">
        <v>2</v>
      </c>
      <c r="B4" s="1" t="s">
        <v>32</v>
      </c>
      <c r="C4" s="2" t="s">
        <v>34</v>
      </c>
      <c r="D4" s="6">
        <v>0.22</v>
      </c>
      <c r="E4" s="1" t="s">
        <v>33</v>
      </c>
      <c r="H4" s="6">
        <f>ROUND(D4*F4,0)</f>
        <v>0</v>
      </c>
      <c r="I4" s="6">
        <f>ROUND(D4*G4,0)</f>
        <v>0</v>
      </c>
    </row>
    <row r="5" spans="1:9" ht="89.25">
      <c r="A5" s="8">
        <v>3</v>
      </c>
      <c r="B5" s="1" t="s">
        <v>35</v>
      </c>
      <c r="C5" s="2" t="s">
        <v>36</v>
      </c>
      <c r="D5" s="6">
        <v>2.17</v>
      </c>
      <c r="E5" s="1" t="s">
        <v>19</v>
      </c>
      <c r="H5" s="6">
        <f>ROUND(D5*F5,0)</f>
        <v>0</v>
      </c>
      <c r="I5" s="6">
        <f>ROUND(D5*G5,0)</f>
        <v>0</v>
      </c>
    </row>
    <row r="6" ht="27">
      <c r="C6" s="2" t="s">
        <v>39</v>
      </c>
    </row>
    <row r="7" spans="1:9" ht="89.25">
      <c r="A7" s="8">
        <v>4</v>
      </c>
      <c r="B7" s="1" t="s">
        <v>37</v>
      </c>
      <c r="C7" s="2" t="s">
        <v>38</v>
      </c>
      <c r="D7" s="6">
        <v>3.61</v>
      </c>
      <c r="E7" s="1" t="s">
        <v>19</v>
      </c>
      <c r="H7" s="6">
        <f>ROUND(D7*F7,0)</f>
        <v>0</v>
      </c>
      <c r="I7" s="6">
        <f>ROUND(D7*G7,0)</f>
        <v>0</v>
      </c>
    </row>
    <row r="8" ht="27">
      <c r="C8" s="2" t="s">
        <v>40</v>
      </c>
    </row>
    <row r="9" spans="1:9" s="9" customFormat="1" ht="12.75">
      <c r="A9" s="7"/>
      <c r="B9" s="3"/>
      <c r="C9" s="3" t="s">
        <v>15</v>
      </c>
      <c r="D9" s="5"/>
      <c r="E9" s="3"/>
      <c r="F9" s="5"/>
      <c r="G9" s="5"/>
      <c r="H9" s="5">
        <f>ROUND(SUM(H2:H8),0)</f>
        <v>0</v>
      </c>
      <c r="I9" s="5">
        <f>ROUND(SUM(I2:I8),0)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scale="98" r:id="rId1"/>
  <headerFooter>
    <oddHeader>&amp;L&amp;"Times New Roman CE,bold"&amp;10 Helyszíni beton és vasbeton munka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6">
      <selection activeCell="G29" sqref="G29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25.5">
      <c r="A2" s="8">
        <v>1</v>
      </c>
      <c r="B2" s="1" t="s">
        <v>42</v>
      </c>
      <c r="C2" s="2" t="s">
        <v>43</v>
      </c>
      <c r="D2" s="6">
        <v>220</v>
      </c>
      <c r="E2" s="1" t="s">
        <v>13</v>
      </c>
      <c r="F2" s="6">
        <v>0</v>
      </c>
      <c r="H2" s="6">
        <f>ROUND(D2*F2,0)</f>
        <v>0</v>
      </c>
      <c r="I2" s="6">
        <f>ROUND(D2*G2,0)</f>
        <v>0</v>
      </c>
    </row>
    <row r="4" spans="1:9" ht="25.5">
      <c r="A4" s="8">
        <v>2</v>
      </c>
      <c r="B4" s="1" t="s">
        <v>44</v>
      </c>
      <c r="C4" s="2" t="s">
        <v>45</v>
      </c>
      <c r="D4" s="6">
        <v>104</v>
      </c>
      <c r="E4" s="1" t="s">
        <v>13</v>
      </c>
      <c r="F4" s="6">
        <v>0</v>
      </c>
      <c r="H4" s="6">
        <f>ROUND(D4*F4,0)</f>
        <v>0</v>
      </c>
      <c r="I4" s="6">
        <f>ROUND(D4*G4,0)</f>
        <v>0</v>
      </c>
    </row>
    <row r="5" spans="1:9" ht="38.25">
      <c r="A5" s="8">
        <v>3</v>
      </c>
      <c r="B5" s="1" t="s">
        <v>46</v>
      </c>
      <c r="C5" s="2" t="s">
        <v>47</v>
      </c>
      <c r="D5" s="6">
        <v>254</v>
      </c>
      <c r="E5" s="1" t="s">
        <v>13</v>
      </c>
      <c r="H5" s="6">
        <f>ROUND(D5*F5,0)</f>
        <v>0</v>
      </c>
      <c r="I5" s="6">
        <f>ROUND(D5*G5,0)</f>
        <v>0</v>
      </c>
    </row>
    <row r="6" spans="1:9" ht="38.25">
      <c r="A6" s="8">
        <v>4</v>
      </c>
      <c r="B6" s="1" t="s">
        <v>48</v>
      </c>
      <c r="C6" s="2" t="s">
        <v>49</v>
      </c>
      <c r="D6" s="6">
        <v>324</v>
      </c>
      <c r="E6" s="1" t="s">
        <v>13</v>
      </c>
      <c r="H6" s="6">
        <f>ROUND(D6*F6,0)</f>
        <v>0</v>
      </c>
      <c r="I6" s="6">
        <f>ROUND(D6*G6,0)</f>
        <v>0</v>
      </c>
    </row>
    <row r="7" spans="1:9" ht="76.5">
      <c r="A7" s="8">
        <v>5</v>
      </c>
      <c r="B7" s="1" t="s">
        <v>50</v>
      </c>
      <c r="C7" s="2" t="s">
        <v>51</v>
      </c>
      <c r="D7" s="6">
        <v>243</v>
      </c>
      <c r="E7" s="1" t="s">
        <v>13</v>
      </c>
      <c r="H7" s="6">
        <f>ROUND(D7*F7,0)</f>
        <v>0</v>
      </c>
      <c r="I7" s="6">
        <f>ROUND(D7*G7,0)</f>
        <v>0</v>
      </c>
    </row>
    <row r="8" ht="12.75">
      <c r="C8" s="2" t="s">
        <v>52</v>
      </c>
    </row>
    <row r="9" spans="1:9" ht="76.5">
      <c r="A9" s="8">
        <v>6</v>
      </c>
      <c r="B9" s="1" t="s">
        <v>53</v>
      </c>
      <c r="C9" s="2" t="s">
        <v>54</v>
      </c>
      <c r="D9" s="6">
        <v>11</v>
      </c>
      <c r="E9" s="1" t="s">
        <v>13</v>
      </c>
      <c r="H9" s="6">
        <f aca="true" t="shared" si="0" ref="H9:H14">ROUND(D9*F9,0)</f>
        <v>0</v>
      </c>
      <c r="I9" s="6">
        <f aca="true" t="shared" si="1" ref="I9:I14">ROUND(D9*G9,0)</f>
        <v>0</v>
      </c>
    </row>
    <row r="10" spans="1:9" ht="76.5">
      <c r="A10" s="8">
        <v>7</v>
      </c>
      <c r="B10" s="1" t="s">
        <v>55</v>
      </c>
      <c r="C10" s="2" t="s">
        <v>56</v>
      </c>
      <c r="D10" s="6">
        <v>243</v>
      </c>
      <c r="E10" s="1" t="s">
        <v>13</v>
      </c>
      <c r="H10" s="6">
        <f t="shared" si="0"/>
        <v>0</v>
      </c>
      <c r="I10" s="6">
        <f t="shared" si="1"/>
        <v>0</v>
      </c>
    </row>
    <row r="11" spans="1:9" ht="51">
      <c r="A11" s="8">
        <v>8</v>
      </c>
      <c r="B11" s="1" t="s">
        <v>57</v>
      </c>
      <c r="C11" s="2" t="s">
        <v>58</v>
      </c>
      <c r="D11" s="6">
        <v>254</v>
      </c>
      <c r="E11" s="1" t="s">
        <v>13</v>
      </c>
      <c r="H11" s="6">
        <f t="shared" si="0"/>
        <v>0</v>
      </c>
      <c r="I11" s="6">
        <f t="shared" si="1"/>
        <v>0</v>
      </c>
    </row>
    <row r="12" spans="1:9" ht="63.75">
      <c r="A12" s="8">
        <v>9</v>
      </c>
      <c r="B12" s="1" t="s">
        <v>59</v>
      </c>
      <c r="C12" s="2" t="s">
        <v>60</v>
      </c>
      <c r="D12" s="6">
        <v>324</v>
      </c>
      <c r="E12" s="1" t="s">
        <v>13</v>
      </c>
      <c r="H12" s="6">
        <f t="shared" si="0"/>
        <v>0</v>
      </c>
      <c r="I12" s="6">
        <f t="shared" si="1"/>
        <v>0</v>
      </c>
    </row>
    <row r="13" spans="1:9" ht="38.25">
      <c r="A13" s="8">
        <v>10</v>
      </c>
      <c r="B13" s="1" t="s">
        <v>61</v>
      </c>
      <c r="C13" s="2" t="s">
        <v>62</v>
      </c>
      <c r="D13" s="6">
        <v>324</v>
      </c>
      <c r="E13" s="1" t="s">
        <v>13</v>
      </c>
      <c r="H13" s="6">
        <f t="shared" si="0"/>
        <v>0</v>
      </c>
      <c r="I13" s="6">
        <f t="shared" si="1"/>
        <v>0</v>
      </c>
    </row>
    <row r="14" spans="1:9" ht="89.25">
      <c r="A14" s="8">
        <v>11</v>
      </c>
      <c r="B14" s="1" t="s">
        <v>63</v>
      </c>
      <c r="C14" s="2" t="s">
        <v>65</v>
      </c>
      <c r="D14" s="6">
        <v>32</v>
      </c>
      <c r="E14" s="1" t="s">
        <v>64</v>
      </c>
      <c r="H14" s="6">
        <f t="shared" si="0"/>
        <v>0</v>
      </c>
      <c r="I14" s="6">
        <f t="shared" si="1"/>
        <v>0</v>
      </c>
    </row>
    <row r="15" ht="12.75">
      <c r="C15" s="2" t="s">
        <v>66</v>
      </c>
    </row>
    <row r="16" spans="1:9" ht="76.5">
      <c r="A16" s="8">
        <v>12</v>
      </c>
      <c r="B16" s="1" t="s">
        <v>67</v>
      </c>
      <c r="C16" s="2" t="s">
        <v>68</v>
      </c>
      <c r="D16" s="6">
        <v>19</v>
      </c>
      <c r="E16" s="1" t="s">
        <v>64</v>
      </c>
      <c r="H16" s="6">
        <f>ROUND(D16*F16,0)</f>
        <v>0</v>
      </c>
      <c r="I16" s="6">
        <f>ROUND(D16*G16,0)</f>
        <v>0</v>
      </c>
    </row>
    <row r="17" ht="25.5">
      <c r="C17" s="2" t="s">
        <v>69</v>
      </c>
    </row>
    <row r="18" spans="1:9" ht="63.75">
      <c r="A18" s="8">
        <v>13</v>
      </c>
      <c r="B18" s="1" t="s">
        <v>70</v>
      </c>
      <c r="C18" s="2" t="s">
        <v>71</v>
      </c>
      <c r="D18" s="6">
        <v>60</v>
      </c>
      <c r="E18" s="1" t="s">
        <v>13</v>
      </c>
      <c r="H18" s="6">
        <f>ROUND(D18*F18,0)</f>
        <v>0</v>
      </c>
      <c r="I18" s="6">
        <f>ROUND(D18*G18,0)</f>
        <v>0</v>
      </c>
    </row>
    <row r="19" spans="1:9" ht="51">
      <c r="A19" s="8">
        <v>14</v>
      </c>
      <c r="B19" s="1" t="s">
        <v>72</v>
      </c>
      <c r="C19" s="2" t="s">
        <v>73</v>
      </c>
      <c r="D19" s="6">
        <v>20</v>
      </c>
      <c r="E19" s="1" t="s">
        <v>64</v>
      </c>
      <c r="H19" s="6">
        <f>ROUND(D19*F19,0)</f>
        <v>0</v>
      </c>
      <c r="I19" s="6">
        <f>ROUND(D19*G19,0)</f>
        <v>0</v>
      </c>
    </row>
    <row r="20" spans="1:9" ht="38.25">
      <c r="A20" s="8">
        <v>15</v>
      </c>
      <c r="B20" s="1" t="s">
        <v>74</v>
      </c>
      <c r="C20" s="2" t="s">
        <v>75</v>
      </c>
      <c r="D20" s="6">
        <v>18</v>
      </c>
      <c r="E20" s="1" t="s">
        <v>64</v>
      </c>
      <c r="H20" s="6">
        <f>ROUND(D20*F20,0)</f>
        <v>0</v>
      </c>
      <c r="I20" s="6">
        <f>ROUND(D20*G20,0)</f>
        <v>0</v>
      </c>
    </row>
    <row r="21" spans="1:9" s="9" customFormat="1" ht="12.75">
      <c r="A21" s="7"/>
      <c r="B21" s="3"/>
      <c r="C21" s="3" t="s">
        <v>15</v>
      </c>
      <c r="D21" s="5"/>
      <c r="E21" s="3"/>
      <c r="F21" s="5"/>
      <c r="G21" s="5"/>
      <c r="H21" s="5">
        <f>ROUND(SUM(H2:H20),0)</f>
        <v>0</v>
      </c>
      <c r="I21" s="5">
        <f>ROUND(SUM(I2:I20),0)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scale="81" r:id="rId1"/>
  <headerFooter>
    <oddHeader>&amp;L&amp;"Times New Roman CE,bold"&amp;10 Vakolás és rabicolás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8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51">
      <c r="A2" s="8">
        <v>1</v>
      </c>
      <c r="B2" s="1" t="s">
        <v>77</v>
      </c>
      <c r="C2" s="2" t="s">
        <v>78</v>
      </c>
      <c r="D2" s="6">
        <v>36.1</v>
      </c>
      <c r="E2" s="1" t="s">
        <v>13</v>
      </c>
      <c r="F2" s="6">
        <v>0</v>
      </c>
      <c r="H2" s="6">
        <f>ROUND(D2*F2,0)</f>
        <v>0</v>
      </c>
      <c r="I2" s="6">
        <f>ROUND(D2*G2,0)</f>
        <v>0</v>
      </c>
    </row>
    <row r="4" spans="1:9" ht="76.5">
      <c r="A4" s="8">
        <v>2</v>
      </c>
      <c r="B4" s="1" t="s">
        <v>79</v>
      </c>
      <c r="C4" s="2" t="s">
        <v>80</v>
      </c>
      <c r="D4" s="6">
        <v>36.1</v>
      </c>
      <c r="E4" s="1" t="s">
        <v>13</v>
      </c>
      <c r="H4" s="6">
        <f>ROUND(D4*F4,0)</f>
        <v>0</v>
      </c>
      <c r="I4" s="6">
        <f>ROUND(D4*G4,0)</f>
        <v>0</v>
      </c>
    </row>
    <row r="5" ht="38.25">
      <c r="C5" s="2" t="s">
        <v>81</v>
      </c>
    </row>
    <row r="6" spans="1:9" ht="76.5">
      <c r="A6" s="8">
        <v>3</v>
      </c>
      <c r="B6" s="1" t="s">
        <v>82</v>
      </c>
      <c r="C6" s="2" t="s">
        <v>83</v>
      </c>
      <c r="D6" s="6">
        <v>36.1</v>
      </c>
      <c r="E6" s="1" t="s">
        <v>13</v>
      </c>
      <c r="H6" s="6">
        <f>ROUND(D6*F6,0)</f>
        <v>0</v>
      </c>
      <c r="I6" s="6">
        <f>ROUND(D6*G6,0)</f>
        <v>0</v>
      </c>
    </row>
    <row r="7" spans="1:9" ht="76.5">
      <c r="A7" s="8">
        <v>4</v>
      </c>
      <c r="B7" s="1" t="s">
        <v>84</v>
      </c>
      <c r="C7" s="2" t="s">
        <v>85</v>
      </c>
      <c r="D7" s="6">
        <v>36.1</v>
      </c>
      <c r="E7" s="1" t="s">
        <v>13</v>
      </c>
      <c r="G7" s="6">
        <v>0</v>
      </c>
      <c r="H7" s="6">
        <f>ROUND(D7*F7,0)</f>
        <v>0</v>
      </c>
      <c r="I7" s="6">
        <f>ROUND(D7*G7,0)</f>
        <v>0</v>
      </c>
    </row>
    <row r="8" spans="1:9" s="9" customFormat="1" ht="12.75">
      <c r="A8" s="7"/>
      <c r="B8" s="3"/>
      <c r="C8" s="3" t="s">
        <v>15</v>
      </c>
      <c r="D8" s="5"/>
      <c r="E8" s="3"/>
      <c r="F8" s="5"/>
      <c r="G8" s="5"/>
      <c r="H8" s="5">
        <f>ROUND(SUM(H2:H7),0)</f>
        <v>0</v>
      </c>
      <c r="I8" s="5">
        <f>ROUND(SUM(I2:I7),0)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scale="98" r:id="rId1"/>
  <headerFooter>
    <oddHeader>&amp;L&amp;"Times New Roman CE,bold"&amp;10 Hideg- és melegburkolatok készítése, aljzat előkészítés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4"/>
  <sheetViews>
    <sheetView zoomScalePageLayoutView="0" workbookViewId="0" topLeftCell="A1">
      <selection activeCell="G2" sqref="G2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76.5">
      <c r="A2" s="8">
        <v>1</v>
      </c>
      <c r="B2" s="1" t="s">
        <v>87</v>
      </c>
      <c r="C2" s="2" t="s">
        <v>88</v>
      </c>
      <c r="D2" s="6">
        <v>30.9</v>
      </c>
      <c r="E2" s="1" t="s">
        <v>64</v>
      </c>
      <c r="H2" s="6">
        <f>ROUND(D2*F2,0)</f>
        <v>0</v>
      </c>
      <c r="I2" s="6">
        <f>ROUND(D2*G2,0)</f>
        <v>0</v>
      </c>
    </row>
    <row r="4" spans="1:9" s="9" customFormat="1" ht="12.75">
      <c r="A4" s="7"/>
      <c r="B4" s="3"/>
      <c r="C4" s="3" t="s">
        <v>15</v>
      </c>
      <c r="D4" s="5"/>
      <c r="E4" s="3"/>
      <c r="F4" s="5"/>
      <c r="G4" s="5"/>
      <c r="H4" s="5">
        <f>ROUND(SUM(H2:H3),0)</f>
        <v>0</v>
      </c>
      <c r="I4" s="5">
        <f>ROUND(SUM(I2:I3),0)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scale="98" r:id="rId1"/>
  <headerFooter>
    <oddHeader>&amp;L&amp;"Times New Roman CE,bold"&amp;10 Bádogozás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41"/>
  <sheetViews>
    <sheetView zoomScalePageLayoutView="0" workbookViewId="0" topLeftCell="A34">
      <selection activeCell="G39" sqref="G39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28.5">
      <c r="A2" s="8">
        <v>1</v>
      </c>
      <c r="B2" s="1" t="s">
        <v>90</v>
      </c>
      <c r="C2" s="2" t="s">
        <v>129</v>
      </c>
      <c r="D2" s="6">
        <v>13.33</v>
      </c>
      <c r="E2" s="1" t="s">
        <v>128</v>
      </c>
      <c r="F2" s="6">
        <v>0</v>
      </c>
      <c r="H2" s="6">
        <f>ROUND(D2*F2,0)</f>
        <v>0</v>
      </c>
      <c r="I2" s="6">
        <f>ROUND(D2*G2,0)</f>
        <v>0</v>
      </c>
    </row>
    <row r="4" spans="1:9" ht="41.25">
      <c r="A4" s="8">
        <v>2</v>
      </c>
      <c r="B4" s="1" t="s">
        <v>91</v>
      </c>
      <c r="C4" s="2" t="s">
        <v>130</v>
      </c>
      <c r="D4" s="6">
        <v>70.51</v>
      </c>
      <c r="E4" s="1" t="s">
        <v>128</v>
      </c>
      <c r="F4" s="6">
        <v>0</v>
      </c>
      <c r="H4" s="6">
        <f>ROUND(D4*F4,0)</f>
        <v>0</v>
      </c>
      <c r="I4" s="6">
        <f>ROUND(D4*G4,0)</f>
        <v>0</v>
      </c>
    </row>
    <row r="5" spans="1:9" ht="41.25">
      <c r="A5" s="8">
        <v>3</v>
      </c>
      <c r="B5" s="1" t="s">
        <v>92</v>
      </c>
      <c r="C5" s="2" t="s">
        <v>131</v>
      </c>
      <c r="D5" s="6">
        <v>4.29</v>
      </c>
      <c r="E5" s="1" t="s">
        <v>128</v>
      </c>
      <c r="F5" s="6">
        <v>0</v>
      </c>
      <c r="H5" s="6">
        <f>ROUND(D5*F5,0)</f>
        <v>0</v>
      </c>
      <c r="I5" s="6">
        <f>ROUND(D5*G5,0)</f>
        <v>0</v>
      </c>
    </row>
    <row r="6" spans="1:9" ht="28.5">
      <c r="A6" s="8">
        <v>4</v>
      </c>
      <c r="B6" s="1" t="s">
        <v>93</v>
      </c>
      <c r="C6" s="2" t="s">
        <v>132</v>
      </c>
      <c r="D6" s="6">
        <v>7.61</v>
      </c>
      <c r="E6" s="1" t="s">
        <v>128</v>
      </c>
      <c r="F6" s="6">
        <v>0</v>
      </c>
      <c r="H6" s="6">
        <f>ROUND(D6*F6,0)</f>
        <v>0</v>
      </c>
      <c r="I6" s="6">
        <f>ROUND(D6*G6,0)</f>
        <v>0</v>
      </c>
    </row>
    <row r="7" spans="1:9" ht="76.5">
      <c r="A7" s="8">
        <v>5</v>
      </c>
      <c r="B7" s="1" t="s">
        <v>94</v>
      </c>
      <c r="C7" s="2" t="s">
        <v>96</v>
      </c>
      <c r="D7" s="6">
        <v>2</v>
      </c>
      <c r="E7" s="1" t="s">
        <v>95</v>
      </c>
      <c r="H7" s="6">
        <f>ROUND(D7*F7,0)</f>
        <v>0</v>
      </c>
      <c r="I7" s="6">
        <f>ROUND(D7*G7,0)</f>
        <v>0</v>
      </c>
    </row>
    <row r="8" ht="38.25">
      <c r="C8" s="2" t="s">
        <v>97</v>
      </c>
    </row>
    <row r="9" spans="1:9" ht="76.5">
      <c r="A9" s="8">
        <v>6</v>
      </c>
      <c r="B9" s="1" t="s">
        <v>98</v>
      </c>
      <c r="C9" s="2" t="s">
        <v>96</v>
      </c>
      <c r="D9" s="6">
        <v>1</v>
      </c>
      <c r="E9" s="1" t="s">
        <v>95</v>
      </c>
      <c r="H9" s="6">
        <f>ROUND(D9*F9,0)</f>
        <v>0</v>
      </c>
      <c r="I9" s="6">
        <f>ROUND(D9*G9,0)</f>
        <v>0</v>
      </c>
    </row>
    <row r="10" ht="38.25">
      <c r="C10" s="2" t="s">
        <v>99</v>
      </c>
    </row>
    <row r="11" spans="1:9" ht="76.5">
      <c r="A11" s="8">
        <v>7</v>
      </c>
      <c r="B11" s="1" t="s">
        <v>100</v>
      </c>
      <c r="C11" s="2" t="s">
        <v>96</v>
      </c>
      <c r="D11" s="6">
        <v>1</v>
      </c>
      <c r="E11" s="1" t="s">
        <v>95</v>
      </c>
      <c r="H11" s="6">
        <f>ROUND(D11*F11,0)</f>
        <v>0</v>
      </c>
      <c r="I11" s="6">
        <f>ROUND(D11*G11,0)</f>
        <v>0</v>
      </c>
    </row>
    <row r="12" ht="38.25">
      <c r="C12" s="2" t="s">
        <v>101</v>
      </c>
    </row>
    <row r="13" spans="1:9" ht="76.5">
      <c r="A13" s="8">
        <v>8</v>
      </c>
      <c r="B13" s="1" t="s">
        <v>102</v>
      </c>
      <c r="C13" s="2" t="s">
        <v>96</v>
      </c>
      <c r="D13" s="6">
        <v>1</v>
      </c>
      <c r="E13" s="1" t="s">
        <v>95</v>
      </c>
      <c r="H13" s="6">
        <f>ROUND(D13*F13,0)</f>
        <v>0</v>
      </c>
      <c r="I13" s="6">
        <f>ROUND(D13*G13,0)</f>
        <v>0</v>
      </c>
    </row>
    <row r="14" ht="38.25">
      <c r="C14" s="2" t="s">
        <v>103</v>
      </c>
    </row>
    <row r="15" spans="1:9" ht="76.5">
      <c r="A15" s="8">
        <v>9</v>
      </c>
      <c r="B15" s="1" t="s">
        <v>104</v>
      </c>
      <c r="C15" s="2" t="s">
        <v>96</v>
      </c>
      <c r="D15" s="6">
        <v>1</v>
      </c>
      <c r="E15" s="1" t="s">
        <v>95</v>
      </c>
      <c r="H15" s="6">
        <f>ROUND(D15*F15,0)</f>
        <v>0</v>
      </c>
      <c r="I15" s="6">
        <f>ROUND(D15*G15,0)</f>
        <v>0</v>
      </c>
    </row>
    <row r="16" ht="38.25">
      <c r="C16" s="2" t="s">
        <v>105</v>
      </c>
    </row>
    <row r="17" spans="1:9" ht="76.5">
      <c r="A17" s="8">
        <v>10</v>
      </c>
      <c r="B17" s="1" t="s">
        <v>106</v>
      </c>
      <c r="C17" s="2" t="s">
        <v>96</v>
      </c>
      <c r="D17" s="6">
        <v>1</v>
      </c>
      <c r="E17" s="1" t="s">
        <v>95</v>
      </c>
      <c r="H17" s="6">
        <f>ROUND(D17*F17,0)</f>
        <v>0</v>
      </c>
      <c r="I17" s="6">
        <f>ROUND(D17*G17,0)</f>
        <v>0</v>
      </c>
    </row>
    <row r="18" ht="38.25">
      <c r="C18" s="2" t="s">
        <v>107</v>
      </c>
    </row>
    <row r="19" spans="1:9" ht="76.5">
      <c r="A19" s="8">
        <v>11</v>
      </c>
      <c r="B19" s="1" t="s">
        <v>108</v>
      </c>
      <c r="C19" s="2" t="s">
        <v>109</v>
      </c>
      <c r="D19" s="6">
        <v>1</v>
      </c>
      <c r="E19" s="1" t="s">
        <v>95</v>
      </c>
      <c r="H19" s="6">
        <f>ROUND(D19*F19,0)</f>
        <v>0</v>
      </c>
      <c r="I19" s="6">
        <f>ROUND(D19*G19,0)</f>
        <v>0</v>
      </c>
    </row>
    <row r="20" ht="38.25">
      <c r="C20" s="2" t="s">
        <v>110</v>
      </c>
    </row>
    <row r="21" spans="1:9" ht="76.5">
      <c r="A21" s="8">
        <v>12</v>
      </c>
      <c r="B21" s="1" t="s">
        <v>111</v>
      </c>
      <c r="C21" s="2" t="s">
        <v>112</v>
      </c>
      <c r="D21" s="6">
        <v>4</v>
      </c>
      <c r="E21" s="1" t="s">
        <v>95</v>
      </c>
      <c r="H21" s="6">
        <f>ROUND(D21*F21,0)</f>
        <v>0</v>
      </c>
      <c r="I21" s="6">
        <f>ROUND(D21*G21,0)</f>
        <v>0</v>
      </c>
    </row>
    <row r="22" ht="28.5">
      <c r="C22" s="2" t="s">
        <v>133</v>
      </c>
    </row>
    <row r="23" spans="1:9" ht="76.5">
      <c r="A23" s="8">
        <v>13</v>
      </c>
      <c r="B23" s="1" t="s">
        <v>113</v>
      </c>
      <c r="C23" s="2" t="s">
        <v>114</v>
      </c>
      <c r="D23" s="6">
        <v>1</v>
      </c>
      <c r="E23" s="1" t="s">
        <v>95</v>
      </c>
      <c r="H23" s="6">
        <f>ROUND(D23*F23,0)</f>
        <v>0</v>
      </c>
      <c r="I23" s="6">
        <f>ROUND(D23*G23,0)</f>
        <v>0</v>
      </c>
    </row>
    <row r="24" ht="28.5">
      <c r="C24" s="2" t="s">
        <v>134</v>
      </c>
    </row>
    <row r="25" spans="1:9" ht="76.5">
      <c r="A25" s="8">
        <v>14</v>
      </c>
      <c r="B25" s="1" t="s">
        <v>115</v>
      </c>
      <c r="C25" s="2" t="s">
        <v>112</v>
      </c>
      <c r="D25" s="6">
        <v>1</v>
      </c>
      <c r="E25" s="1" t="s">
        <v>95</v>
      </c>
      <c r="H25" s="6">
        <f>ROUND(D25*F25,0)</f>
        <v>0</v>
      </c>
      <c r="I25" s="6">
        <f>ROUND(D25*G25,0)</f>
        <v>0</v>
      </c>
    </row>
    <row r="26" ht="28.5">
      <c r="C26" s="2" t="s">
        <v>135</v>
      </c>
    </row>
    <row r="27" spans="1:9" ht="76.5">
      <c r="A27" s="8">
        <v>15</v>
      </c>
      <c r="B27" s="1" t="s">
        <v>116</v>
      </c>
      <c r="C27" s="2" t="s">
        <v>117</v>
      </c>
      <c r="D27" s="6">
        <v>4</v>
      </c>
      <c r="E27" s="1" t="s">
        <v>95</v>
      </c>
      <c r="H27" s="6">
        <f>ROUND(D27*F27,0)</f>
        <v>0</v>
      </c>
      <c r="I27" s="6">
        <f>ROUND(D27*G27,0)</f>
        <v>0</v>
      </c>
    </row>
    <row r="28" ht="28.5">
      <c r="C28" s="2" t="s">
        <v>136</v>
      </c>
    </row>
    <row r="29" spans="1:9" ht="76.5">
      <c r="A29" s="8">
        <v>16</v>
      </c>
      <c r="B29" s="1" t="s">
        <v>118</v>
      </c>
      <c r="C29" s="2" t="s">
        <v>119</v>
      </c>
      <c r="D29" s="6">
        <v>1</v>
      </c>
      <c r="E29" s="1" t="s">
        <v>95</v>
      </c>
      <c r="H29" s="6">
        <f>ROUND(D29*F29,0)</f>
        <v>0</v>
      </c>
      <c r="I29" s="6">
        <f>ROUND(D29*G29,0)</f>
        <v>0</v>
      </c>
    </row>
    <row r="30" ht="28.5">
      <c r="C30" s="2" t="s">
        <v>137</v>
      </c>
    </row>
    <row r="31" spans="1:9" ht="76.5">
      <c r="A31" s="8">
        <v>17</v>
      </c>
      <c r="B31" s="1" t="s">
        <v>120</v>
      </c>
      <c r="C31" s="2" t="s">
        <v>119</v>
      </c>
      <c r="D31" s="6">
        <v>5</v>
      </c>
      <c r="E31" s="1" t="s">
        <v>95</v>
      </c>
      <c r="H31" s="6">
        <f>ROUND(D31*F31,0)</f>
        <v>0</v>
      </c>
      <c r="I31" s="6">
        <f>ROUND(D31*G31,0)</f>
        <v>0</v>
      </c>
    </row>
    <row r="32" ht="28.5">
      <c r="C32" s="2" t="s">
        <v>138</v>
      </c>
    </row>
    <row r="33" spans="1:9" ht="76.5">
      <c r="A33" s="8">
        <v>18</v>
      </c>
      <c r="B33" s="1" t="s">
        <v>121</v>
      </c>
      <c r="C33" s="2" t="s">
        <v>119</v>
      </c>
      <c r="D33" s="6">
        <v>6</v>
      </c>
      <c r="E33" s="1" t="s">
        <v>95</v>
      </c>
      <c r="H33" s="6">
        <f>ROUND(D33*F33,0)</f>
        <v>0</v>
      </c>
      <c r="I33" s="6">
        <f>ROUND(D33*G33,0)</f>
        <v>0</v>
      </c>
    </row>
    <row r="34" ht="28.5">
      <c r="C34" s="2" t="s">
        <v>139</v>
      </c>
    </row>
    <row r="35" spans="1:9" ht="79.5">
      <c r="A35" s="8">
        <v>19</v>
      </c>
      <c r="B35" s="1" t="s">
        <v>122</v>
      </c>
      <c r="C35" s="2" t="s">
        <v>140</v>
      </c>
      <c r="D35" s="6">
        <v>1</v>
      </c>
      <c r="E35" s="1" t="s">
        <v>95</v>
      </c>
      <c r="H35" s="6">
        <f>ROUND(D35*F35,0)</f>
        <v>0</v>
      </c>
      <c r="I35" s="6">
        <f>ROUND(D35*G35,0)</f>
        <v>0</v>
      </c>
    </row>
    <row r="36" ht="25.5">
      <c r="C36" s="2" t="s">
        <v>123</v>
      </c>
    </row>
    <row r="37" spans="1:9" ht="79.5">
      <c r="A37" s="8">
        <v>20</v>
      </c>
      <c r="B37" s="1" t="s">
        <v>124</v>
      </c>
      <c r="C37" s="2" t="s">
        <v>140</v>
      </c>
      <c r="D37" s="6">
        <v>1</v>
      </c>
      <c r="E37" s="1" t="s">
        <v>95</v>
      </c>
      <c r="H37" s="6">
        <f>ROUND(D37*F37,0)</f>
        <v>0</v>
      </c>
      <c r="I37" s="6">
        <f>ROUND(D37*G37,0)</f>
        <v>0</v>
      </c>
    </row>
    <row r="38" ht="25.5">
      <c r="C38" s="2" t="s">
        <v>125</v>
      </c>
    </row>
    <row r="39" spans="1:9" ht="79.5">
      <c r="A39" s="8">
        <v>21</v>
      </c>
      <c r="B39" s="1" t="s">
        <v>126</v>
      </c>
      <c r="C39" s="2" t="s">
        <v>140</v>
      </c>
      <c r="D39" s="6">
        <v>1</v>
      </c>
      <c r="E39" s="1" t="s">
        <v>95</v>
      </c>
      <c r="H39" s="6">
        <f>ROUND(D39*F39,0)</f>
        <v>0</v>
      </c>
      <c r="I39" s="6">
        <f>ROUND(D39*G39,0)</f>
        <v>0</v>
      </c>
    </row>
    <row r="40" ht="25.5">
      <c r="C40" s="2" t="s">
        <v>127</v>
      </c>
    </row>
    <row r="41" spans="1:9" s="9" customFormat="1" ht="12.75">
      <c r="A41" s="7"/>
      <c r="B41" s="3"/>
      <c r="C41" s="3" t="s">
        <v>15</v>
      </c>
      <c r="D41" s="5"/>
      <c r="E41" s="3"/>
      <c r="F41" s="5"/>
      <c r="G41" s="5"/>
      <c r="H41" s="5">
        <f>ROUND(SUM(H2:H40),0)</f>
        <v>0</v>
      </c>
      <c r="I41" s="5">
        <f>ROUND(SUM(I2:I40),0)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scale="98" r:id="rId1"/>
  <headerFooter>
    <oddHeader>&amp;L&amp;"Times New Roman CE,bold"&amp;10 Fa- és műanyag szerkezet elhelyezése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Sanci</dc:creator>
  <cp:keywords/>
  <dc:description/>
  <cp:lastModifiedBy>mark</cp:lastModifiedBy>
  <cp:lastPrinted>2017-05-02T11:30:39Z</cp:lastPrinted>
  <dcterms:created xsi:type="dcterms:W3CDTF">2017-05-02T09:52:53Z</dcterms:created>
  <dcterms:modified xsi:type="dcterms:W3CDTF">2018-04-03T10:54:27Z</dcterms:modified>
  <cp:category/>
  <cp:version/>
  <cp:contentType/>
  <cp:contentStatus/>
</cp:coreProperties>
</file>